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5955" yWindow="-15" windowWidth="6000" windowHeight="6990"/>
  </bookViews>
  <sheets>
    <sheet name="Položkový rozpočet" sheetId="8" r:id="rId1"/>
    <sheet name="Rekapitulace" sheetId="9" r:id="rId2"/>
    <sheet name="Krycí list" sheetId="10" r:id="rId3"/>
  </sheets>
  <definedNames>
    <definedName name="CenaK">'Krycí list'!$C$18</definedName>
    <definedName name="Datum">Rekapitulace!$D$1</definedName>
    <definedName name="NazevObjektu">'Položkový rozpočet'!$D$2</definedName>
    <definedName name="NazevObjektuR">Rekapitulace!$B$5</definedName>
    <definedName name="NazevStavby">'Položkový rozpočet'!$D$1</definedName>
    <definedName name="NazevStavbyR">Rekapitulace!$B$4</definedName>
    <definedName name="_xlnm.Print_Titles" localSheetId="0">'Položkový rozpočet'!$1:$5</definedName>
    <definedName name="PolBegin">'Položkový rozpočet'!$A$5</definedName>
    <definedName name="PolBeginR">Rekapitulace!$A$9</definedName>
    <definedName name="StrediskoK">'Krycí list'!$C$12</definedName>
    <definedName name="ZpracovalK">'Krycí list'!$F$31</definedName>
  </definedNames>
  <calcPr calcId="124519" fullCalcOnLoad="1"/>
</workbook>
</file>

<file path=xl/calcChain.xml><?xml version="1.0" encoding="utf-8"?>
<calcChain xmlns="http://schemas.openxmlformats.org/spreadsheetml/2006/main">
  <c r="C22" i="10"/>
  <c r="D19" i="9"/>
  <c r="I137" i="8"/>
  <c r="D13" i="9"/>
  <c r="I131" i="8"/>
  <c r="H129"/>
  <c r="H127"/>
  <c r="A13" i="9"/>
  <c r="B13"/>
  <c r="D12"/>
  <c r="I123" i="8"/>
  <c r="H122"/>
  <c r="H120"/>
  <c r="H118"/>
  <c r="H116"/>
  <c r="H113"/>
  <c r="H111"/>
  <c r="H109"/>
  <c r="H107"/>
  <c r="H105"/>
  <c r="H102"/>
  <c r="H100"/>
  <c r="H98"/>
  <c r="H96"/>
  <c r="H94"/>
  <c r="H92"/>
  <c r="H90"/>
  <c r="H88"/>
  <c r="H85"/>
  <c r="H82"/>
  <c r="H80"/>
  <c r="H77"/>
  <c r="H75"/>
  <c r="H72"/>
  <c r="H70"/>
  <c r="H68"/>
  <c r="H65"/>
  <c r="A12" i="9"/>
  <c r="B12"/>
  <c r="D11"/>
  <c r="I61" i="8"/>
  <c r="H60"/>
  <c r="H58"/>
  <c r="H56"/>
  <c r="H54"/>
  <c r="H51"/>
  <c r="H48"/>
  <c r="H46"/>
  <c r="H44"/>
  <c r="H42"/>
  <c r="H40"/>
  <c r="A11" i="9"/>
  <c r="B11"/>
  <c r="D10"/>
  <c r="I36" i="8"/>
  <c r="H35"/>
  <c r="H33"/>
  <c r="H31"/>
  <c r="H29"/>
  <c r="H26"/>
  <c r="H24"/>
  <c r="H22"/>
  <c r="H20"/>
  <c r="H36" s="1"/>
  <c r="C10" i="9" s="1"/>
  <c r="A10"/>
  <c r="B10"/>
  <c r="D9"/>
  <c r="I16" i="8"/>
  <c r="H15"/>
  <c r="H13"/>
  <c r="H11"/>
  <c r="H8"/>
  <c r="A9" i="9"/>
  <c r="B9"/>
  <c r="B5"/>
  <c r="B4"/>
  <c r="A5" i="10"/>
  <c r="C10"/>
  <c r="C11"/>
  <c r="H131" i="8" l="1"/>
  <c r="C13" i="9" s="1"/>
  <c r="H123" i="8"/>
  <c r="C12" i="9" s="1"/>
  <c r="H61" i="8"/>
  <c r="C11" i="9" s="1"/>
  <c r="H16" i="8"/>
  <c r="C9" i="9"/>
  <c r="H134" i="8"/>
  <c r="F134" s="1"/>
  <c r="F135" s="1"/>
  <c r="C17" i="9" s="1"/>
  <c r="C16" l="1"/>
  <c r="C19" s="1"/>
  <c r="C21" i="10"/>
  <c r="H135" i="8"/>
  <c r="H137" s="1"/>
  <c r="F137"/>
  <c r="C19" i="10"/>
  <c r="C18" s="1"/>
</calcChain>
</file>

<file path=xl/sharedStrings.xml><?xml version="1.0" encoding="utf-8"?>
<sst xmlns="http://schemas.openxmlformats.org/spreadsheetml/2006/main" count="243" uniqueCount="171">
  <si>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</si>
  <si>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</si>
  <si>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</si>
  <si>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</si>
  <si>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</si>
  <si>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</si>
  <si>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</si>
  <si>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</si>
  <si>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</si>
  <si>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</si>
  <si>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</si>
  <si>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</si>
  <si>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</si>
  <si>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</si>
  <si>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</si>
  <si>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</si>
  <si>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</si>
  <si>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</si>
  <si>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</si>
  <si>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</si>
  <si>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</si>
  <si>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</si>
  <si>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>Stavba:</t>
  </si>
  <si>
    <t>Objekt:</t>
  </si>
  <si>
    <t>Středisko: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</si>
  <si>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</si>
  <si>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</si>
  <si>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</si>
  <si>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</si>
  <si>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</si>
  <si>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</si>
  <si>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</si>
  <si>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426 - K.Vary, ZŠ Dukla                                  </t>
  </si>
  <si>
    <t xml:space="preserve">4260010 - Zdravotně technické instalace                     </t>
  </si>
  <si>
    <t xml:space="preserve">                                                  </t>
  </si>
  <si>
    <t xml:space="preserve">IZOLACE TEPELNE                                   </t>
  </si>
  <si>
    <t>C71346-2112/99</t>
  </si>
  <si>
    <t xml:space="preserve">Izol potrubí skruž PE spona DN 20                 </t>
  </si>
  <si>
    <t xml:space="preserve">m   </t>
  </si>
  <si>
    <t xml:space="preserve">              </t>
  </si>
  <si>
    <t>+</t>
  </si>
  <si>
    <t xml:space="preserve">10+10                                             </t>
  </si>
  <si>
    <t xml:space="preserve">28770192      </t>
  </si>
  <si>
    <t xml:space="preserve">Izolace Armstrong Tubolit DG 22/5                 </t>
  </si>
  <si>
    <t xml:space="preserve">28770194      </t>
  </si>
  <si>
    <t xml:space="preserve">Izolace Armstrong Tubolit DG 22/20                </t>
  </si>
  <si>
    <t xml:space="preserve">C99871-3102   </t>
  </si>
  <si>
    <t xml:space="preserve">Přesun hm izol.tepel.výška 12m                    </t>
  </si>
  <si>
    <t xml:space="preserve">t   </t>
  </si>
  <si>
    <t>Oddíl celkem</t>
  </si>
  <si>
    <t xml:space="preserve">VNITRNI KANALIZACE                                </t>
  </si>
  <si>
    <t xml:space="preserve">C72117-0962   </t>
  </si>
  <si>
    <t xml:space="preserve">Potrubí PVC odpadní propojení D 63                </t>
  </si>
  <si>
    <t xml:space="preserve">kus </t>
  </si>
  <si>
    <t xml:space="preserve">C72117-0965   </t>
  </si>
  <si>
    <t xml:space="preserve">Potrubí PVC odpadní propojení D 110               </t>
  </si>
  <si>
    <t xml:space="preserve">28770282      </t>
  </si>
  <si>
    <t xml:space="preserve">Manžeta přip.WC Vario HL 200 DN 100               </t>
  </si>
  <si>
    <t xml:space="preserve">ks  </t>
  </si>
  <si>
    <t>C72117-4042/98</t>
  </si>
  <si>
    <t xml:space="preserve">Potrubí z PP HT Systém                            </t>
  </si>
  <si>
    <t xml:space="preserve">připojovací hrdlové DN 40                         </t>
  </si>
  <si>
    <t xml:space="preserve">C72119-4104   </t>
  </si>
  <si>
    <t xml:space="preserve">Vyvedení kanal výpustek D 40                      </t>
  </si>
  <si>
    <t xml:space="preserve">C72119-4109   </t>
  </si>
  <si>
    <t xml:space="preserve">Vyvedení kanal výpustek D 110                     </t>
  </si>
  <si>
    <t xml:space="preserve">C72129-0111   </t>
  </si>
  <si>
    <t xml:space="preserve">Zkouška těs kanal vodou -DN 125                   </t>
  </si>
  <si>
    <t xml:space="preserve">C99872-1102   </t>
  </si>
  <si>
    <t xml:space="preserve">Přesun hm kanalizace výška 12m                    </t>
  </si>
  <si>
    <t xml:space="preserve">VNITRNI VODOVOD                                   </t>
  </si>
  <si>
    <t xml:space="preserve">C72213-1931   </t>
  </si>
  <si>
    <t xml:space="preserve">Potrubí závit propojení DN 15                     </t>
  </si>
  <si>
    <t xml:space="preserve">28653280      </t>
  </si>
  <si>
    <t xml:space="preserve">Přechod závit PPr D 20x1/2"                       </t>
  </si>
  <si>
    <t>R72217-1221/02</t>
  </si>
  <si>
    <t xml:space="preserve">Potrubí PPR D 20/2,8 PN 16                        </t>
  </si>
  <si>
    <t>R72217-1221/01</t>
  </si>
  <si>
    <t xml:space="preserve">Potrubí PPR D 20/3,4 PN 20                        </t>
  </si>
  <si>
    <t xml:space="preserve">C72219-0401   </t>
  </si>
  <si>
    <t xml:space="preserve">Upev vypust DN 15                                 </t>
  </si>
  <si>
    <t xml:space="preserve">10*2+5+2                                          </t>
  </si>
  <si>
    <t xml:space="preserve">C72222-0111   </t>
  </si>
  <si>
    <t xml:space="preserve">Nástěnka K 247 G 1/2                              </t>
  </si>
  <si>
    <t xml:space="preserve">5+2                                               </t>
  </si>
  <si>
    <t xml:space="preserve">C72222-0121   </t>
  </si>
  <si>
    <t xml:space="preserve">par </t>
  </si>
  <si>
    <t xml:space="preserve">C72229-0226   </t>
  </si>
  <si>
    <t xml:space="preserve">Zkouška tlak potr -DN 50                          </t>
  </si>
  <si>
    <t xml:space="preserve">C72229-0234   </t>
  </si>
  <si>
    <t xml:space="preserve">Proplach a dezinfekce -DN 80                      </t>
  </si>
  <si>
    <t xml:space="preserve">C99872-2102   </t>
  </si>
  <si>
    <t xml:space="preserve">Přesun hm vodovod výška 12m                       </t>
  </si>
  <si>
    <t xml:space="preserve">ZARIZOVACI PREDMETY                               </t>
  </si>
  <si>
    <t>C72511-9212/98</t>
  </si>
  <si>
    <t xml:space="preserve">Zařízení záchodů - montáž                         </t>
  </si>
  <si>
    <t xml:space="preserve">klozetových mís kombinačnich                      </t>
  </si>
  <si>
    <t xml:space="preserve">64297025      </t>
  </si>
  <si>
    <t xml:space="preserve">Klozet kombi Lyra plus svis.odpad                 </t>
  </si>
  <si>
    <t xml:space="preserve">64297044      </t>
  </si>
  <si>
    <t xml:space="preserve">Sedátko k WC LYRA s ocel.úchyty                   </t>
  </si>
  <si>
    <t xml:space="preserve">64296680      </t>
  </si>
  <si>
    <t xml:space="preserve">Klozet inval.Jika Mio v.50cm                      </t>
  </si>
  <si>
    <t xml:space="preserve">vč.sedátka bez poklopu s ocel.úchyty              </t>
  </si>
  <si>
    <t xml:space="preserve">64296874      </t>
  </si>
  <si>
    <t xml:space="preserve">Sedátko klozet.Jika Cubito Mio                    </t>
  </si>
  <si>
    <t xml:space="preserve">C72590-0952   </t>
  </si>
  <si>
    <t xml:space="preserve">Upev dopl zaříz koupelny vč za vrut               </t>
  </si>
  <si>
    <t xml:space="preserve">2*2                                               </t>
  </si>
  <si>
    <t xml:space="preserve">55396064      </t>
  </si>
  <si>
    <t xml:space="preserve">Madlo nerez pevné k WC dl=600mm                   </t>
  </si>
  <si>
    <t xml:space="preserve">55396063      </t>
  </si>
  <si>
    <t xml:space="preserve">Madlo sklop.WC dl.834cm-nerez                     </t>
  </si>
  <si>
    <t xml:space="preserve">s držákem toalet.papíru                           </t>
  </si>
  <si>
    <t xml:space="preserve">C72521-9401   </t>
  </si>
  <si>
    <t xml:space="preserve">Mtž umyvadel du na šroub do zdi                   </t>
  </si>
  <si>
    <t>soub</t>
  </si>
  <si>
    <t xml:space="preserve">8+1                                               </t>
  </si>
  <si>
    <t xml:space="preserve">64296501      </t>
  </si>
  <si>
    <t xml:space="preserve">Umyvadlo Lyra Plus š.50x42cm                      </t>
  </si>
  <si>
    <t xml:space="preserve">64296727      </t>
  </si>
  <si>
    <t xml:space="preserve">Polosloup umyvadla Lyra č.1927                    </t>
  </si>
  <si>
    <t xml:space="preserve">64296062      </t>
  </si>
  <si>
    <t xml:space="preserve">Umyvadlo pro těl.postižené Zita 64cm              </t>
  </si>
  <si>
    <t xml:space="preserve">55396062      </t>
  </si>
  <si>
    <t xml:space="preserve">Madlo nerez k umyvadlu dl=600                     </t>
  </si>
  <si>
    <t xml:space="preserve">R72533-3350   </t>
  </si>
  <si>
    <t xml:space="preserve">Montáž výlevky                                    </t>
  </si>
  <si>
    <t xml:space="preserve">64296248      </t>
  </si>
  <si>
    <t xml:space="preserve">Výlevka JIKA-MIRA 5104.6 vč.mřížky                </t>
  </si>
  <si>
    <t xml:space="preserve">C72581-0401   </t>
  </si>
  <si>
    <t xml:space="preserve">Ventil rohový -trub T 66 G 1/2                    </t>
  </si>
  <si>
    <t xml:space="preserve">9*2                                               </t>
  </si>
  <si>
    <t xml:space="preserve">C72581-0403   </t>
  </si>
  <si>
    <t xml:space="preserve">Ventil rohový +trub T 67 G 1/2                    </t>
  </si>
  <si>
    <t xml:space="preserve">C72582-9201   </t>
  </si>
  <si>
    <t xml:space="preserve">Mtž    bat umyv a dřez nást chrom                 </t>
  </si>
  <si>
    <t xml:space="preserve">55199959      </t>
  </si>
  <si>
    <t xml:space="preserve">Bater.nást.dřez.Lyra-výt.ram.300mm                </t>
  </si>
  <si>
    <t xml:space="preserve"> ks </t>
  </si>
  <si>
    <t xml:space="preserve">C72582-9301   </t>
  </si>
  <si>
    <t xml:space="preserve">Mtž baterie umyv a dřez stojánkG1/2               </t>
  </si>
  <si>
    <t xml:space="preserve">55199961      </t>
  </si>
  <si>
    <t xml:space="preserve">Baterie stoj.umyv.Lyra plus                       </t>
  </si>
  <si>
    <t xml:space="preserve">s odpad.soupravou  č.311281                       </t>
  </si>
  <si>
    <t xml:space="preserve">C72586-9101   </t>
  </si>
  <si>
    <t xml:space="preserve">Mtž uzávěrka zápach -D 40 umyv                    </t>
  </si>
  <si>
    <t xml:space="preserve">55161491      </t>
  </si>
  <si>
    <t xml:space="preserve">Sifon umyvadlový chrom DN 40                      </t>
  </si>
  <si>
    <t xml:space="preserve">55196340      </t>
  </si>
  <si>
    <t xml:space="preserve">Sifon umyv.podom.sest.HL 134/40                   </t>
  </si>
  <si>
    <t xml:space="preserve">C99872-5102   </t>
  </si>
  <si>
    <t xml:space="preserve">Zařiz předm přesun hmot vyska -12m                </t>
  </si>
  <si>
    <t xml:space="preserve">DOPOČTY PRIRAZEK                                  </t>
  </si>
  <si>
    <t xml:space="preserve">C0941/01      </t>
  </si>
  <si>
    <t xml:space="preserve">Vrn HSV - zednické výpomoce                       </t>
  </si>
  <si>
    <t xml:space="preserve">kpl </t>
  </si>
  <si>
    <t xml:space="preserve">C0942         </t>
  </si>
  <si>
    <t xml:space="preserve">VRN HSV - zařízení staveniště   2,3%              </t>
  </si>
  <si>
    <t xml:space="preserve">TKč </t>
  </si>
  <si>
    <t xml:space="preserve">/zadá se absol.částka základny/                   </t>
  </si>
  <si>
    <t>REKAPITULACE:</t>
  </si>
  <si>
    <t>Celkem</t>
  </si>
  <si>
    <t>Daň z přidané hodnoty:</t>
  </si>
  <si>
    <t>Cena včetně DPH:</t>
  </si>
  <si>
    <t xml:space="preserve">526 - KPK-projektové práce Rudolf Bárta       </t>
  </si>
  <si>
    <t xml:space="preserve">            </t>
  </si>
  <si>
    <t xml:space="preserve">Hlaváčková          </t>
  </si>
  <si>
    <t>KPK-Rudolf Bárta</t>
  </si>
  <si>
    <t>DPH 21%:</t>
  </si>
  <si>
    <t>21% daň z PH :</t>
  </si>
</sst>
</file>

<file path=xl/styles.xml><?xml version="1.0" encoding="utf-8"?>
<styleSheet xmlns="http://schemas.openxmlformats.org/spreadsheetml/2006/main">
  <numFmts count="2">
    <numFmt numFmtId="164" formatCode="0.000"/>
    <numFmt numFmtId="167" formatCode="#,##0.000"/>
  </numFmts>
  <fonts count="8">
    <font>
      <sz val="10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1" fillId="0" borderId="0" xfId="0" applyNumberFormat="1" applyFont="1"/>
    <xf numFmtId="0" fontId="1" fillId="0" borderId="0" xfId="0" applyNumberFormat="1" applyFont="1"/>
    <xf numFmtId="164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0" fillId="0" borderId="0" xfId="0" applyNumberFormat="1"/>
    <xf numFmtId="0" fontId="3" fillId="0" borderId="0" xfId="0" applyNumberFormat="1" applyFont="1"/>
    <xf numFmtId="0" fontId="2" fillId="0" borderId="1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49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/>
    <xf numFmtId="167" fontId="0" fillId="0" borderId="0" xfId="0" applyNumberFormat="1"/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0" fillId="0" borderId="0" xfId="0" applyNumberForma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1" fillId="0" borderId="4" xfId="0" applyNumberFormat="1" applyFont="1" applyBorder="1"/>
    <xf numFmtId="0" fontId="1" fillId="0" borderId="4" xfId="0" applyFont="1" applyBorder="1"/>
    <xf numFmtId="164" fontId="6" fillId="0" borderId="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1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1" fillId="0" borderId="4" xfId="0" applyNumberFormat="1" applyFont="1" applyBorder="1"/>
    <xf numFmtId="4" fontId="6" fillId="0" borderId="4" xfId="0" applyNumberFormat="1" applyFont="1" applyBorder="1" applyAlignment="1">
      <alignment vertical="center"/>
    </xf>
    <xf numFmtId="10" fontId="6" fillId="0" borderId="4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38"/>
  <sheetViews>
    <sheetView tabSelected="1" workbookViewId="0">
      <selection activeCell="B1" sqref="B1"/>
    </sheetView>
  </sheetViews>
  <sheetFormatPr defaultRowHeight="11.25"/>
  <cols>
    <col min="1" max="1" width="3.7109375" style="1" customWidth="1"/>
    <col min="2" max="2" width="12.140625" style="13" customWidth="1"/>
    <col min="3" max="3" width="1.28515625" style="1" customWidth="1"/>
    <col min="4" max="4" width="29" style="13" customWidth="1"/>
    <col min="5" max="5" width="3.5703125" style="1" customWidth="1"/>
    <col min="6" max="6" width="9.7109375" style="31" customWidth="1"/>
    <col min="7" max="7" width="8.5703125" style="31" customWidth="1"/>
    <col min="8" max="8" width="10.28515625" style="31" customWidth="1"/>
    <col min="9" max="9" width="8.5703125" style="4" customWidth="1"/>
    <col min="10" max="16384" width="9.140625" style="1"/>
  </cols>
  <sheetData>
    <row r="1" spans="1:9">
      <c r="A1" s="1" t="s">
        <v>0</v>
      </c>
      <c r="D1" s="13" t="s">
        <v>32</v>
      </c>
    </row>
    <row r="2" spans="1:9">
      <c r="A2" s="1" t="s">
        <v>1</v>
      </c>
      <c r="D2" s="13" t="s">
        <v>33</v>
      </c>
    </row>
    <row r="4" spans="1:9">
      <c r="A4" s="5" t="s">
        <v>2</v>
      </c>
      <c r="B4" s="16" t="s">
        <v>3</v>
      </c>
      <c r="C4" s="9"/>
      <c r="D4" s="14" t="s">
        <v>4</v>
      </c>
      <c r="E4" s="6" t="s">
        <v>5</v>
      </c>
      <c r="F4" s="32" t="s">
        <v>6</v>
      </c>
      <c r="G4" s="32" t="s">
        <v>7</v>
      </c>
      <c r="H4" s="32" t="s">
        <v>8</v>
      </c>
      <c r="I4" s="7" t="s">
        <v>16</v>
      </c>
    </row>
    <row r="5" spans="1:9">
      <c r="A5" s="2"/>
      <c r="B5" s="33" t="s">
        <v>34</v>
      </c>
      <c r="C5" s="3"/>
      <c r="D5" s="15"/>
      <c r="E5" s="2"/>
      <c r="F5" s="57"/>
      <c r="G5" s="57"/>
      <c r="H5" s="67"/>
    </row>
    <row r="6" spans="1:9">
      <c r="A6" s="35">
        <v>713</v>
      </c>
      <c r="B6" s="34" t="s">
        <v>35</v>
      </c>
      <c r="F6" s="68"/>
    </row>
    <row r="8" spans="1:9">
      <c r="A8" s="1">
        <v>1</v>
      </c>
      <c r="B8" s="13" t="s">
        <v>36</v>
      </c>
      <c r="D8" s="13" t="s">
        <v>37</v>
      </c>
      <c r="E8" s="1" t="s">
        <v>38</v>
      </c>
      <c r="F8" s="31">
        <v>20</v>
      </c>
      <c r="H8" s="31">
        <f>F8*G8</f>
        <v>0</v>
      </c>
      <c r="I8" s="4">
        <v>5.9999999999999995E-4</v>
      </c>
    </row>
    <row r="9" spans="1:9">
      <c r="B9" s="13" t="s">
        <v>39</v>
      </c>
      <c r="C9" s="1" t="s">
        <v>40</v>
      </c>
      <c r="D9" s="13" t="s">
        <v>41</v>
      </c>
      <c r="G9" s="31">
        <v>20</v>
      </c>
    </row>
    <row r="11" spans="1:9">
      <c r="A11" s="1">
        <v>2</v>
      </c>
      <c r="B11" s="13" t="s">
        <v>42</v>
      </c>
      <c r="D11" s="13" t="s">
        <v>43</v>
      </c>
      <c r="E11" s="1" t="s">
        <v>38</v>
      </c>
      <c r="F11" s="31">
        <v>10</v>
      </c>
      <c r="H11" s="31">
        <f>F11*G11</f>
        <v>0</v>
      </c>
      <c r="I11" s="4">
        <v>0</v>
      </c>
    </row>
    <row r="13" spans="1:9">
      <c r="A13" s="1">
        <v>3</v>
      </c>
      <c r="B13" s="13" t="s">
        <v>44</v>
      </c>
      <c r="D13" s="13" t="s">
        <v>45</v>
      </c>
      <c r="E13" s="1" t="s">
        <v>38</v>
      </c>
      <c r="F13" s="31">
        <v>10</v>
      </c>
      <c r="H13" s="31">
        <f>F13*G13</f>
        <v>0</v>
      </c>
      <c r="I13" s="4">
        <v>0</v>
      </c>
    </row>
    <row r="15" spans="1:9">
      <c r="A15" s="1">
        <v>4</v>
      </c>
      <c r="B15" s="13" t="s">
        <v>46</v>
      </c>
      <c r="D15" s="13" t="s">
        <v>47</v>
      </c>
      <c r="E15" s="1" t="s">
        <v>48</v>
      </c>
      <c r="F15" s="31">
        <v>1E-3</v>
      </c>
      <c r="H15" s="31">
        <f>F15*G15</f>
        <v>0</v>
      </c>
      <c r="I15" s="4">
        <v>0</v>
      </c>
    </row>
    <row r="16" spans="1:9">
      <c r="A16" s="38" t="s">
        <v>49</v>
      </c>
      <c r="B16" s="39"/>
      <c r="C16" s="40"/>
      <c r="D16" s="39"/>
      <c r="E16" s="40"/>
      <c r="F16" s="69"/>
      <c r="G16" s="69"/>
      <c r="H16" s="70">
        <f>SUM(H7:H15)</f>
        <v>0</v>
      </c>
      <c r="I16" s="41">
        <f>SUM(I7:I15)</f>
        <v>5.9999999999999995E-4</v>
      </c>
    </row>
    <row r="17" spans="1:9">
      <c r="B17" s="34" t="s">
        <v>34</v>
      </c>
    </row>
    <row r="18" spans="1:9">
      <c r="A18" s="35">
        <v>721</v>
      </c>
      <c r="B18" s="34" t="s">
        <v>50</v>
      </c>
    </row>
    <row r="20" spans="1:9">
      <c r="A20" s="1">
        <v>5</v>
      </c>
      <c r="B20" s="13" t="s">
        <v>51</v>
      </c>
      <c r="D20" s="13" t="s">
        <v>52</v>
      </c>
      <c r="E20" s="1" t="s">
        <v>53</v>
      </c>
      <c r="F20" s="31">
        <v>2</v>
      </c>
      <c r="H20" s="31">
        <f>F20*G20</f>
        <v>0</v>
      </c>
      <c r="I20" s="4">
        <v>2.5760000000000002E-2</v>
      </c>
    </row>
    <row r="22" spans="1:9">
      <c r="A22" s="1">
        <v>6</v>
      </c>
      <c r="B22" s="13" t="s">
        <v>54</v>
      </c>
      <c r="D22" s="13" t="s">
        <v>55</v>
      </c>
      <c r="E22" s="1" t="s">
        <v>53</v>
      </c>
      <c r="F22" s="31">
        <v>6</v>
      </c>
      <c r="H22" s="31">
        <f>F22*G22</f>
        <v>0</v>
      </c>
      <c r="I22" s="4">
        <v>4.6440000000000002E-2</v>
      </c>
    </row>
    <row r="24" spans="1:9">
      <c r="A24" s="1">
        <v>7</v>
      </c>
      <c r="B24" s="13" t="s">
        <v>56</v>
      </c>
      <c r="D24" s="13" t="s">
        <v>57</v>
      </c>
      <c r="E24" s="1" t="s">
        <v>58</v>
      </c>
      <c r="F24" s="31">
        <v>5</v>
      </c>
      <c r="H24" s="31">
        <f>F24*G24</f>
        <v>0</v>
      </c>
      <c r="I24" s="4">
        <v>0</v>
      </c>
    </row>
    <row r="26" spans="1:9">
      <c r="A26" s="1">
        <v>8</v>
      </c>
      <c r="B26" s="13" t="s">
        <v>59</v>
      </c>
      <c r="D26" s="13" t="s">
        <v>60</v>
      </c>
      <c r="E26" s="1" t="s">
        <v>38</v>
      </c>
      <c r="F26" s="31">
        <v>15</v>
      </c>
      <c r="H26" s="31">
        <f>F26*G26</f>
        <v>0</v>
      </c>
      <c r="I26" s="4">
        <v>1.2449999999999999E-2</v>
      </c>
    </row>
    <row r="27" spans="1:9">
      <c r="D27" s="13" t="s">
        <v>61</v>
      </c>
    </row>
    <row r="29" spans="1:9">
      <c r="A29" s="1">
        <v>9</v>
      </c>
      <c r="B29" s="13" t="s">
        <v>62</v>
      </c>
      <c r="D29" s="13" t="s">
        <v>63</v>
      </c>
      <c r="E29" s="1" t="s">
        <v>53</v>
      </c>
      <c r="F29" s="31">
        <v>11</v>
      </c>
      <c r="H29" s="31">
        <f>F29*G29</f>
        <v>0</v>
      </c>
      <c r="I29" s="4">
        <v>0</v>
      </c>
    </row>
    <row r="31" spans="1:9">
      <c r="A31" s="1">
        <v>10</v>
      </c>
      <c r="B31" s="13" t="s">
        <v>64</v>
      </c>
      <c r="D31" s="13" t="s">
        <v>65</v>
      </c>
      <c r="E31" s="1" t="s">
        <v>53</v>
      </c>
      <c r="F31" s="31">
        <v>6</v>
      </c>
      <c r="H31" s="31">
        <f>F31*G31</f>
        <v>0</v>
      </c>
      <c r="I31" s="4">
        <v>0</v>
      </c>
    </row>
    <row r="33" spans="1:9">
      <c r="A33" s="1">
        <v>11</v>
      </c>
      <c r="B33" s="13" t="s">
        <v>66</v>
      </c>
      <c r="D33" s="13" t="s">
        <v>67</v>
      </c>
      <c r="E33" s="1" t="s">
        <v>38</v>
      </c>
      <c r="F33" s="31">
        <v>15</v>
      </c>
      <c r="H33" s="31">
        <f>F33*G33</f>
        <v>0</v>
      </c>
      <c r="I33" s="4">
        <v>0</v>
      </c>
    </row>
    <row r="35" spans="1:9">
      <c r="A35" s="1">
        <v>12</v>
      </c>
      <c r="B35" s="13" t="s">
        <v>68</v>
      </c>
      <c r="D35" s="13" t="s">
        <v>69</v>
      </c>
      <c r="E35" s="1" t="s">
        <v>48</v>
      </c>
      <c r="F35" s="31">
        <v>8.5000000000000006E-2</v>
      </c>
      <c r="H35" s="31">
        <f>F35*G35</f>
        <v>0</v>
      </c>
      <c r="I35" s="4">
        <v>0</v>
      </c>
    </row>
    <row r="36" spans="1:9">
      <c r="A36" s="38" t="s">
        <v>49</v>
      </c>
      <c r="B36" s="39"/>
      <c r="C36" s="40"/>
      <c r="D36" s="39"/>
      <c r="E36" s="40"/>
      <c r="F36" s="69"/>
      <c r="G36" s="69"/>
      <c r="H36" s="70">
        <f>SUM(H19:H35)</f>
        <v>0</v>
      </c>
      <c r="I36" s="41">
        <f>SUM(I19:I35)</f>
        <v>8.4650000000000003E-2</v>
      </c>
    </row>
    <row r="37" spans="1:9">
      <c r="B37" s="34" t="s">
        <v>34</v>
      </c>
    </row>
    <row r="38" spans="1:9">
      <c r="A38" s="35">
        <v>722</v>
      </c>
      <c r="B38" s="34" t="s">
        <v>70</v>
      </c>
    </row>
    <row r="40" spans="1:9">
      <c r="A40" s="1">
        <v>13</v>
      </c>
      <c r="B40" s="13" t="s">
        <v>71</v>
      </c>
      <c r="D40" s="13" t="s">
        <v>72</v>
      </c>
      <c r="E40" s="1" t="s">
        <v>53</v>
      </c>
      <c r="F40" s="31">
        <v>2</v>
      </c>
      <c r="H40" s="31">
        <f>F40*G40</f>
        <v>0</v>
      </c>
      <c r="I40" s="4">
        <v>1.48E-3</v>
      </c>
    </row>
    <row r="42" spans="1:9">
      <c r="A42" s="1">
        <v>14</v>
      </c>
      <c r="B42" s="13" t="s">
        <v>73</v>
      </c>
      <c r="D42" s="13" t="s">
        <v>74</v>
      </c>
      <c r="E42" s="1" t="s">
        <v>58</v>
      </c>
      <c r="F42" s="31">
        <v>2</v>
      </c>
      <c r="H42" s="31">
        <f>F42*G42</f>
        <v>0</v>
      </c>
      <c r="I42" s="4">
        <v>2E-3</v>
      </c>
    </row>
    <row r="44" spans="1:9">
      <c r="A44" s="1">
        <v>15</v>
      </c>
      <c r="B44" s="13" t="s">
        <v>75</v>
      </c>
      <c r="D44" s="13" t="s">
        <v>76</v>
      </c>
      <c r="E44" s="1" t="s">
        <v>38</v>
      </c>
      <c r="F44" s="31">
        <v>10</v>
      </c>
      <c r="H44" s="31">
        <f>F44*G44</f>
        <v>0</v>
      </c>
      <c r="I44" s="4">
        <v>2.7000000000000001E-3</v>
      </c>
    </row>
    <row r="46" spans="1:9">
      <c r="A46" s="1">
        <v>16</v>
      </c>
      <c r="B46" s="13" t="s">
        <v>77</v>
      </c>
      <c r="D46" s="13" t="s">
        <v>78</v>
      </c>
      <c r="E46" s="1" t="s">
        <v>38</v>
      </c>
      <c r="F46" s="31">
        <v>10</v>
      </c>
      <c r="H46" s="31">
        <f>F46*G46</f>
        <v>0</v>
      </c>
      <c r="I46" s="4">
        <v>2.7000000000000001E-3</v>
      </c>
    </row>
    <row r="48" spans="1:9">
      <c r="A48" s="1">
        <v>17</v>
      </c>
      <c r="B48" s="13" t="s">
        <v>79</v>
      </c>
      <c r="D48" s="13" t="s">
        <v>80</v>
      </c>
      <c r="E48" s="1" t="s">
        <v>53</v>
      </c>
      <c r="F48" s="31">
        <v>27</v>
      </c>
      <c r="H48" s="31">
        <f>F48*G48</f>
        <v>0</v>
      </c>
      <c r="I48" s="4">
        <v>0</v>
      </c>
    </row>
    <row r="49" spans="1:9">
      <c r="B49" s="13" t="s">
        <v>39</v>
      </c>
      <c r="C49" s="1" t="s">
        <v>40</v>
      </c>
      <c r="D49" s="13" t="s">
        <v>81</v>
      </c>
      <c r="G49" s="31">
        <v>27</v>
      </c>
    </row>
    <row r="51" spans="1:9">
      <c r="A51" s="1">
        <v>18</v>
      </c>
      <c r="B51" s="13" t="s">
        <v>82</v>
      </c>
      <c r="D51" s="13" t="s">
        <v>83</v>
      </c>
      <c r="E51" s="1" t="s">
        <v>53</v>
      </c>
      <c r="F51" s="31">
        <v>7</v>
      </c>
      <c r="H51" s="31">
        <f>F51*G51</f>
        <v>0</v>
      </c>
      <c r="I51" s="4">
        <v>5.8100000000000001E-3</v>
      </c>
    </row>
    <row r="52" spans="1:9">
      <c r="B52" s="13" t="s">
        <v>39</v>
      </c>
      <c r="C52" s="1" t="s">
        <v>40</v>
      </c>
      <c r="D52" s="13" t="s">
        <v>84</v>
      </c>
      <c r="G52" s="31">
        <v>7</v>
      </c>
    </row>
    <row r="54" spans="1:9">
      <c r="A54" s="1">
        <v>19</v>
      </c>
      <c r="B54" s="13" t="s">
        <v>85</v>
      </c>
      <c r="D54" s="13" t="s">
        <v>83</v>
      </c>
      <c r="E54" s="1" t="s">
        <v>86</v>
      </c>
      <c r="F54" s="31">
        <v>10</v>
      </c>
      <c r="H54" s="31">
        <f>F54*G54</f>
        <v>0</v>
      </c>
      <c r="I54" s="4">
        <v>1.9599999999999999E-2</v>
      </c>
    </row>
    <row r="56" spans="1:9">
      <c r="A56" s="1">
        <v>20</v>
      </c>
      <c r="B56" s="13" t="s">
        <v>87</v>
      </c>
      <c r="D56" s="13" t="s">
        <v>88</v>
      </c>
      <c r="E56" s="1" t="s">
        <v>38</v>
      </c>
      <c r="F56" s="31">
        <v>20</v>
      </c>
      <c r="H56" s="31">
        <f>F56*G56</f>
        <v>0</v>
      </c>
      <c r="I56" s="4">
        <v>3.5999999999999999E-3</v>
      </c>
    </row>
    <row r="58" spans="1:9">
      <c r="A58" s="1">
        <v>21</v>
      </c>
      <c r="B58" s="13" t="s">
        <v>89</v>
      </c>
      <c r="D58" s="13" t="s">
        <v>90</v>
      </c>
      <c r="E58" s="1" t="s">
        <v>38</v>
      </c>
      <c r="F58" s="31">
        <v>20</v>
      </c>
      <c r="H58" s="31">
        <f>F58*G58</f>
        <v>0</v>
      </c>
      <c r="I58" s="4">
        <v>2.0000000000000001E-4</v>
      </c>
    </row>
    <row r="60" spans="1:9">
      <c r="A60" s="1">
        <v>22</v>
      </c>
      <c r="B60" s="13" t="s">
        <v>91</v>
      </c>
      <c r="D60" s="13" t="s">
        <v>92</v>
      </c>
      <c r="E60" s="1" t="s">
        <v>48</v>
      </c>
      <c r="F60" s="31">
        <v>3.7999999999999999E-2</v>
      </c>
      <c r="H60" s="31">
        <f>F60*G60</f>
        <v>0</v>
      </c>
      <c r="I60" s="4">
        <v>0</v>
      </c>
    </row>
    <row r="61" spans="1:9">
      <c r="A61" s="38" t="s">
        <v>49</v>
      </c>
      <c r="B61" s="39"/>
      <c r="C61" s="40"/>
      <c r="D61" s="39"/>
      <c r="E61" s="40"/>
      <c r="F61" s="69"/>
      <c r="G61" s="69"/>
      <c r="H61" s="70">
        <f>SUM(H39:H60)</f>
        <v>0</v>
      </c>
      <c r="I61" s="41">
        <f>SUM(I39:I60)</f>
        <v>3.8089999999999999E-2</v>
      </c>
    </row>
    <row r="62" spans="1:9">
      <c r="B62" s="34" t="s">
        <v>34</v>
      </c>
    </row>
    <row r="63" spans="1:9">
      <c r="A63" s="35">
        <v>725</v>
      </c>
      <c r="B63" s="34" t="s">
        <v>93</v>
      </c>
    </row>
    <row r="65" spans="1:9">
      <c r="A65" s="1">
        <v>23</v>
      </c>
      <c r="B65" s="13" t="s">
        <v>94</v>
      </c>
      <c r="D65" s="13" t="s">
        <v>95</v>
      </c>
      <c r="E65" s="1" t="s">
        <v>53</v>
      </c>
      <c r="F65" s="31">
        <v>4</v>
      </c>
      <c r="H65" s="31">
        <f>F65*G65</f>
        <v>0</v>
      </c>
      <c r="I65" s="4">
        <v>9.5600000000000008E-3</v>
      </c>
    </row>
    <row r="66" spans="1:9">
      <c r="D66" s="13" t="s">
        <v>96</v>
      </c>
    </row>
    <row r="68" spans="1:9">
      <c r="A68" s="1">
        <v>24</v>
      </c>
      <c r="B68" s="13" t="s">
        <v>97</v>
      </c>
      <c r="D68" s="13" t="s">
        <v>98</v>
      </c>
      <c r="E68" s="1" t="s">
        <v>58</v>
      </c>
      <c r="F68" s="31">
        <v>4</v>
      </c>
      <c r="H68" s="31">
        <f>F68*G68</f>
        <v>0</v>
      </c>
      <c r="I68" s="4">
        <v>4.8000000000000001E-2</v>
      </c>
    </row>
    <row r="70" spans="1:9">
      <c r="A70" s="1">
        <v>25</v>
      </c>
      <c r="B70" s="13" t="s">
        <v>99</v>
      </c>
      <c r="D70" s="13" t="s">
        <v>100</v>
      </c>
      <c r="E70" s="1" t="s">
        <v>58</v>
      </c>
      <c r="F70" s="31">
        <v>4</v>
      </c>
      <c r="H70" s="31">
        <f>F70*G70</f>
        <v>0</v>
      </c>
      <c r="I70" s="4">
        <v>0</v>
      </c>
    </row>
    <row r="72" spans="1:9">
      <c r="A72" s="1">
        <v>26</v>
      </c>
      <c r="B72" s="13" t="s">
        <v>101</v>
      </c>
      <c r="D72" s="13" t="s">
        <v>102</v>
      </c>
      <c r="E72" s="1" t="s">
        <v>58</v>
      </c>
      <c r="F72" s="31">
        <v>1</v>
      </c>
      <c r="H72" s="31">
        <f>F72*G72</f>
        <v>0</v>
      </c>
      <c r="I72" s="4">
        <v>3.1E-2</v>
      </c>
    </row>
    <row r="73" spans="1:9">
      <c r="D73" s="13" t="s">
        <v>103</v>
      </c>
    </row>
    <row r="75" spans="1:9">
      <c r="A75" s="1">
        <v>27</v>
      </c>
      <c r="B75" s="13" t="s">
        <v>104</v>
      </c>
      <c r="D75" s="13" t="s">
        <v>105</v>
      </c>
      <c r="E75" s="1" t="s">
        <v>58</v>
      </c>
      <c r="F75" s="31">
        <v>1</v>
      </c>
      <c r="H75" s="31">
        <f>F75*G75</f>
        <v>0</v>
      </c>
      <c r="I75" s="4">
        <v>1E-3</v>
      </c>
    </row>
    <row r="77" spans="1:9">
      <c r="A77" s="1">
        <v>28</v>
      </c>
      <c r="B77" s="13" t="s">
        <v>106</v>
      </c>
      <c r="D77" s="13" t="s">
        <v>107</v>
      </c>
      <c r="E77" s="1" t="s">
        <v>58</v>
      </c>
      <c r="F77" s="31">
        <v>4</v>
      </c>
      <c r="H77" s="31">
        <f>F77*G77</f>
        <v>0</v>
      </c>
      <c r="I77" s="4">
        <v>4.0000000000000003E-5</v>
      </c>
    </row>
    <row r="78" spans="1:9">
      <c r="B78" s="13" t="s">
        <v>39</v>
      </c>
      <c r="C78" s="1" t="s">
        <v>40</v>
      </c>
      <c r="D78" s="13" t="s">
        <v>108</v>
      </c>
      <c r="G78" s="31">
        <v>4</v>
      </c>
    </row>
    <row r="80" spans="1:9">
      <c r="A80" s="1">
        <v>29</v>
      </c>
      <c r="B80" s="13" t="s">
        <v>109</v>
      </c>
      <c r="D80" s="13" t="s">
        <v>110</v>
      </c>
      <c r="E80" s="1" t="s">
        <v>58</v>
      </c>
      <c r="F80" s="31">
        <v>1</v>
      </c>
      <c r="H80" s="31">
        <f>F80*G80</f>
        <v>0</v>
      </c>
      <c r="I80" s="4">
        <v>3.0000000000000001E-3</v>
      </c>
    </row>
    <row r="82" spans="1:9">
      <c r="A82" s="1">
        <v>30</v>
      </c>
      <c r="B82" s="13" t="s">
        <v>111</v>
      </c>
      <c r="D82" s="13" t="s">
        <v>112</v>
      </c>
      <c r="E82" s="1" t="s">
        <v>58</v>
      </c>
      <c r="F82" s="31">
        <v>1</v>
      </c>
      <c r="H82" s="31">
        <f>F82*G82</f>
        <v>0</v>
      </c>
      <c r="I82" s="4">
        <v>4.4999999999999997E-3</v>
      </c>
    </row>
    <row r="83" spans="1:9">
      <c r="D83" s="13" t="s">
        <v>113</v>
      </c>
    </row>
    <row r="85" spans="1:9">
      <c r="A85" s="1">
        <v>31</v>
      </c>
      <c r="B85" s="13" t="s">
        <v>114</v>
      </c>
      <c r="D85" s="13" t="s">
        <v>115</v>
      </c>
      <c r="E85" s="1" t="s">
        <v>116</v>
      </c>
      <c r="F85" s="31">
        <v>9</v>
      </c>
      <c r="H85" s="31">
        <f>F85*G85</f>
        <v>0</v>
      </c>
      <c r="I85" s="4">
        <v>1.251E-2</v>
      </c>
    </row>
    <row r="86" spans="1:9">
      <c r="B86" s="13" t="s">
        <v>39</v>
      </c>
      <c r="C86" s="1" t="s">
        <v>40</v>
      </c>
      <c r="D86" s="13" t="s">
        <v>117</v>
      </c>
      <c r="G86" s="31">
        <v>9</v>
      </c>
    </row>
    <row r="88" spans="1:9">
      <c r="A88" s="1">
        <v>32</v>
      </c>
      <c r="B88" s="13" t="s">
        <v>118</v>
      </c>
      <c r="D88" s="13" t="s">
        <v>119</v>
      </c>
      <c r="E88" s="1" t="s">
        <v>58</v>
      </c>
      <c r="F88" s="31">
        <v>8</v>
      </c>
      <c r="H88" s="31">
        <f>F88*G88</f>
        <v>0</v>
      </c>
      <c r="I88" s="4">
        <v>0.04</v>
      </c>
    </row>
    <row r="90" spans="1:9">
      <c r="A90" s="1">
        <v>33</v>
      </c>
      <c r="B90" s="13" t="s">
        <v>120</v>
      </c>
      <c r="D90" s="13" t="s">
        <v>121</v>
      </c>
      <c r="E90" s="1" t="s">
        <v>58</v>
      </c>
      <c r="F90" s="31">
        <v>8</v>
      </c>
      <c r="H90" s="31">
        <f>F90*G90</f>
        <v>0</v>
      </c>
      <c r="I90" s="4">
        <v>1.6E-2</v>
      </c>
    </row>
    <row r="92" spans="1:9">
      <c r="A92" s="1">
        <v>34</v>
      </c>
      <c r="B92" s="13" t="s">
        <v>122</v>
      </c>
      <c r="D92" s="13" t="s">
        <v>123</v>
      </c>
      <c r="E92" s="1" t="s">
        <v>58</v>
      </c>
      <c r="F92" s="31">
        <v>1</v>
      </c>
      <c r="H92" s="31">
        <f>F92*G92</f>
        <v>0</v>
      </c>
      <c r="I92" s="4">
        <v>8.9999999999999993E-3</v>
      </c>
    </row>
    <row r="94" spans="1:9">
      <c r="A94" s="1">
        <v>35</v>
      </c>
      <c r="B94" s="13" t="s">
        <v>106</v>
      </c>
      <c r="D94" s="13" t="s">
        <v>107</v>
      </c>
      <c r="E94" s="1" t="s">
        <v>58</v>
      </c>
      <c r="F94" s="31">
        <v>2</v>
      </c>
      <c r="H94" s="31">
        <f>F94*G94</f>
        <v>0</v>
      </c>
      <c r="I94" s="4">
        <v>2.0000000000000002E-5</v>
      </c>
    </row>
    <row r="96" spans="1:9">
      <c r="A96" s="1">
        <v>36</v>
      </c>
      <c r="B96" s="13" t="s">
        <v>124</v>
      </c>
      <c r="D96" s="13" t="s">
        <v>125</v>
      </c>
      <c r="E96" s="1" t="s">
        <v>58</v>
      </c>
      <c r="F96" s="31">
        <v>1</v>
      </c>
      <c r="H96" s="31">
        <f>F96*G96</f>
        <v>0</v>
      </c>
      <c r="I96" s="4">
        <v>5.1999999999999998E-3</v>
      </c>
    </row>
    <row r="98" spans="1:9">
      <c r="A98" s="1">
        <v>37</v>
      </c>
      <c r="B98" s="13" t="s">
        <v>126</v>
      </c>
      <c r="D98" s="13" t="s">
        <v>127</v>
      </c>
      <c r="E98" s="1" t="s">
        <v>116</v>
      </c>
      <c r="F98" s="31">
        <v>1</v>
      </c>
      <c r="H98" s="31">
        <f>F98*G98</f>
        <v>0</v>
      </c>
      <c r="I98" s="4">
        <v>2.5950000000000001E-2</v>
      </c>
    </row>
    <row r="100" spans="1:9">
      <c r="A100" s="1">
        <v>38</v>
      </c>
      <c r="B100" s="13" t="s">
        <v>128</v>
      </c>
      <c r="D100" s="13" t="s">
        <v>129</v>
      </c>
      <c r="E100" s="1" t="s">
        <v>58</v>
      </c>
      <c r="F100" s="31">
        <v>1</v>
      </c>
      <c r="H100" s="31">
        <f>F100*G100</f>
        <v>0</v>
      </c>
      <c r="I100" s="4">
        <v>0.04</v>
      </c>
    </row>
    <row r="102" spans="1:9">
      <c r="A102" s="1">
        <v>39</v>
      </c>
      <c r="B102" s="13" t="s">
        <v>130</v>
      </c>
      <c r="D102" s="13" t="s">
        <v>131</v>
      </c>
      <c r="E102" s="1" t="s">
        <v>116</v>
      </c>
      <c r="F102" s="31">
        <v>18</v>
      </c>
      <c r="H102" s="31">
        <f>F102*G102</f>
        <v>0</v>
      </c>
      <c r="I102" s="4">
        <v>4.4999999999999997E-3</v>
      </c>
    </row>
    <row r="103" spans="1:9">
      <c r="B103" s="13" t="s">
        <v>39</v>
      </c>
      <c r="C103" s="1" t="s">
        <v>40</v>
      </c>
      <c r="D103" s="13" t="s">
        <v>132</v>
      </c>
      <c r="G103" s="31">
        <v>18</v>
      </c>
    </row>
    <row r="105" spans="1:9">
      <c r="A105" s="1">
        <v>40</v>
      </c>
      <c r="B105" s="13" t="s">
        <v>133</v>
      </c>
      <c r="D105" s="13" t="s">
        <v>134</v>
      </c>
      <c r="E105" s="1" t="s">
        <v>116</v>
      </c>
      <c r="F105" s="31">
        <v>5</v>
      </c>
      <c r="H105" s="31">
        <f>F105*G105</f>
        <v>0</v>
      </c>
      <c r="I105" s="4">
        <v>1.65E-3</v>
      </c>
    </row>
    <row r="107" spans="1:9">
      <c r="A107" s="1">
        <v>41</v>
      </c>
      <c r="B107" s="13" t="s">
        <v>135</v>
      </c>
      <c r="D107" s="13" t="s">
        <v>136</v>
      </c>
      <c r="E107" s="1" t="s">
        <v>53</v>
      </c>
      <c r="F107" s="31">
        <v>1</v>
      </c>
      <c r="H107" s="31">
        <f>F107*G107</f>
        <v>0</v>
      </c>
      <c r="I107" s="4">
        <v>1.2E-4</v>
      </c>
    </row>
    <row r="109" spans="1:9">
      <c r="A109" s="1">
        <v>42</v>
      </c>
      <c r="B109" s="13" t="s">
        <v>137</v>
      </c>
      <c r="D109" s="13" t="s">
        <v>138</v>
      </c>
      <c r="E109" s="1" t="s">
        <v>139</v>
      </c>
      <c r="F109" s="31">
        <v>1</v>
      </c>
      <c r="H109" s="31">
        <f>F109*G109</f>
        <v>0</v>
      </c>
      <c r="I109" s="4">
        <v>2E-3</v>
      </c>
    </row>
    <row r="111" spans="1:9">
      <c r="A111" s="1">
        <v>43</v>
      </c>
      <c r="B111" s="13" t="s">
        <v>140</v>
      </c>
      <c r="D111" s="13" t="s">
        <v>141</v>
      </c>
      <c r="E111" s="1" t="s">
        <v>53</v>
      </c>
      <c r="F111" s="31">
        <v>9</v>
      </c>
      <c r="H111" s="31">
        <f>F111*G111</f>
        <v>0</v>
      </c>
      <c r="I111" s="4">
        <v>3.6000000000000002E-4</v>
      </c>
    </row>
    <row r="113" spans="1:9">
      <c r="A113" s="1">
        <v>44</v>
      </c>
      <c r="B113" s="13" t="s">
        <v>142</v>
      </c>
      <c r="D113" s="13" t="s">
        <v>143</v>
      </c>
      <c r="E113" s="1" t="s">
        <v>139</v>
      </c>
      <c r="F113" s="31">
        <v>9</v>
      </c>
      <c r="H113" s="31">
        <f>F113*G113</f>
        <v>0</v>
      </c>
      <c r="I113" s="4">
        <v>1.7999999999999999E-2</v>
      </c>
    </row>
    <row r="114" spans="1:9">
      <c r="D114" s="13" t="s">
        <v>144</v>
      </c>
    </row>
    <row r="116" spans="1:9">
      <c r="A116" s="1">
        <v>45</v>
      </c>
      <c r="B116" s="13" t="s">
        <v>145</v>
      </c>
      <c r="D116" s="13" t="s">
        <v>146</v>
      </c>
      <c r="E116" s="1" t="s">
        <v>53</v>
      </c>
      <c r="F116" s="31">
        <v>9</v>
      </c>
      <c r="H116" s="31">
        <f>F116*G116</f>
        <v>0</v>
      </c>
      <c r="I116" s="4">
        <v>1.5299999999999999E-3</v>
      </c>
    </row>
    <row r="118" spans="1:9">
      <c r="A118" s="1">
        <v>46</v>
      </c>
      <c r="B118" s="13" t="s">
        <v>147</v>
      </c>
      <c r="D118" s="13" t="s">
        <v>148</v>
      </c>
      <c r="E118" s="1" t="s">
        <v>58</v>
      </c>
      <c r="F118" s="31">
        <v>8</v>
      </c>
      <c r="H118" s="31">
        <f>F118*G118</f>
        <v>0</v>
      </c>
      <c r="I118" s="4">
        <v>0</v>
      </c>
    </row>
    <row r="120" spans="1:9">
      <c r="A120" s="1">
        <v>47</v>
      </c>
      <c r="B120" s="13" t="s">
        <v>149</v>
      </c>
      <c r="D120" s="13" t="s">
        <v>150</v>
      </c>
      <c r="E120" s="1" t="s">
        <v>58</v>
      </c>
      <c r="F120" s="31">
        <v>1</v>
      </c>
      <c r="H120" s="31">
        <f>F120*G120</f>
        <v>0</v>
      </c>
      <c r="I120" s="4">
        <v>0</v>
      </c>
    </row>
    <row r="122" spans="1:9">
      <c r="A122" s="1">
        <v>48</v>
      </c>
      <c r="B122" s="13" t="s">
        <v>151</v>
      </c>
      <c r="D122" s="13" t="s">
        <v>152</v>
      </c>
      <c r="E122" s="1" t="s">
        <v>48</v>
      </c>
      <c r="F122" s="31">
        <v>0.27400000000000002</v>
      </c>
      <c r="H122" s="31">
        <f>F122*G122</f>
        <v>0</v>
      </c>
      <c r="I122" s="4">
        <v>0</v>
      </c>
    </row>
    <row r="123" spans="1:9">
      <c r="A123" s="38" t="s">
        <v>49</v>
      </c>
      <c r="B123" s="39"/>
      <c r="C123" s="40"/>
      <c r="D123" s="39"/>
      <c r="E123" s="40"/>
      <c r="F123" s="69"/>
      <c r="G123" s="69"/>
      <c r="H123" s="70">
        <f>SUM(H64:H122)</f>
        <v>0</v>
      </c>
      <c r="I123" s="41">
        <f>SUM(I64:I122)</f>
        <v>0.27394000000000007</v>
      </c>
    </row>
    <row r="124" spans="1:9">
      <c r="B124" s="34" t="s">
        <v>34</v>
      </c>
    </row>
    <row r="125" spans="1:9">
      <c r="A125" s="35">
        <v>998</v>
      </c>
      <c r="B125" s="34" t="s">
        <v>153</v>
      </c>
    </row>
    <row r="127" spans="1:9">
      <c r="A127" s="1">
        <v>49</v>
      </c>
      <c r="B127" s="13" t="s">
        <v>154</v>
      </c>
      <c r="D127" s="13" t="s">
        <v>155</v>
      </c>
      <c r="E127" s="1" t="s">
        <v>156</v>
      </c>
      <c r="F127" s="31">
        <v>1</v>
      </c>
      <c r="H127" s="31">
        <f>F127*G127</f>
        <v>0</v>
      </c>
      <c r="I127" s="4">
        <v>0</v>
      </c>
    </row>
    <row r="129" spans="1:9">
      <c r="A129" s="1">
        <v>50</v>
      </c>
      <c r="B129" s="13" t="s">
        <v>157</v>
      </c>
      <c r="D129" s="13" t="s">
        <v>158</v>
      </c>
      <c r="E129" s="1" t="s">
        <v>159</v>
      </c>
      <c r="G129" s="31">
        <v>23</v>
      </c>
      <c r="H129" s="31">
        <f>F129*G129</f>
        <v>0</v>
      </c>
      <c r="I129" s="4">
        <v>0</v>
      </c>
    </row>
    <row r="130" spans="1:9">
      <c r="D130" s="13" t="s">
        <v>160</v>
      </c>
    </row>
    <row r="131" spans="1:9">
      <c r="A131" s="38" t="s">
        <v>49</v>
      </c>
      <c r="B131" s="39"/>
      <c r="C131" s="40"/>
      <c r="D131" s="39"/>
      <c r="E131" s="40"/>
      <c r="F131" s="69"/>
      <c r="G131" s="69"/>
      <c r="H131" s="70">
        <f>SUM(H126:H130)</f>
        <v>0</v>
      </c>
      <c r="I131" s="41">
        <f>SUM(I126:I130)</f>
        <v>0</v>
      </c>
    </row>
    <row r="133" spans="1:9">
      <c r="A133" s="38" t="s">
        <v>161</v>
      </c>
      <c r="B133" s="49"/>
      <c r="C133" s="50"/>
      <c r="D133" s="49"/>
      <c r="E133" s="51"/>
      <c r="F133" s="71">
        <v>0.21</v>
      </c>
      <c r="G133" s="63"/>
      <c r="H133" s="63" t="s">
        <v>162</v>
      </c>
      <c r="I133" s="52" t="s">
        <v>16</v>
      </c>
    </row>
    <row r="134" spans="1:9">
      <c r="A134" s="36"/>
      <c r="B134" s="42" t="s">
        <v>27</v>
      </c>
      <c r="C134" s="43"/>
      <c r="D134" s="42"/>
      <c r="E134" s="53"/>
      <c r="F134" s="65">
        <f>H134-G134</f>
        <v>0</v>
      </c>
      <c r="G134" s="65"/>
      <c r="H134" s="65">
        <f>SUMIF(A:A,"Oddíl celkem",H:H)</f>
        <v>0</v>
      </c>
      <c r="I134" s="54"/>
    </row>
    <row r="135" spans="1:9">
      <c r="A135" s="44"/>
      <c r="B135" s="45" t="s">
        <v>163</v>
      </c>
      <c r="C135" s="46"/>
      <c r="D135" s="45"/>
      <c r="E135" s="55"/>
      <c r="F135" s="66">
        <f>F134*0.21</f>
        <v>0</v>
      </c>
      <c r="G135" s="66"/>
      <c r="H135" s="66">
        <f>F135+G135</f>
        <v>0</v>
      </c>
      <c r="I135" s="56"/>
    </row>
    <row r="136" spans="1:9">
      <c r="A136" s="36"/>
      <c r="B136" s="42"/>
      <c r="C136" s="43"/>
      <c r="D136" s="42"/>
      <c r="E136" s="37"/>
      <c r="F136" s="59"/>
      <c r="G136" s="59"/>
      <c r="H136" s="59"/>
      <c r="I136" s="47"/>
    </row>
    <row r="137" spans="1:9">
      <c r="A137" s="36"/>
      <c r="B137" s="42" t="s">
        <v>164</v>
      </c>
      <c r="C137" s="43"/>
      <c r="D137" s="42"/>
      <c r="E137" s="37"/>
      <c r="F137" s="59">
        <f>F135+F134</f>
        <v>0</v>
      </c>
      <c r="G137" s="59"/>
      <c r="H137" s="59">
        <f>H135+H134</f>
        <v>0</v>
      </c>
      <c r="I137" s="47">
        <f>SUMIF(A:A,"Oddíl celkem",I:I)</f>
        <v>0.39728000000000008</v>
      </c>
    </row>
    <row r="138" spans="1:9">
      <c r="A138" s="44"/>
      <c r="B138" s="45"/>
      <c r="C138" s="46"/>
      <c r="D138" s="45"/>
      <c r="E138" s="46"/>
      <c r="F138" s="61"/>
      <c r="G138" s="61"/>
      <c r="H138" s="61"/>
      <c r="I138" s="48"/>
    </row>
  </sheetData>
  <sheetCalcPr fullCalcOnLoad="1"/>
  <phoneticPr fontId="0" type="noConversion"/>
  <pageMargins left="0.74803149606299213" right="0.74803149606299213" top="0.98425196850393704" bottom="0.59055118110236227" header="0.59055118110236227" footer="0"/>
  <pageSetup paperSize="9" orientation="portrait" horizontalDpi="120" verticalDpi="72" r:id="rId1"/>
  <headerFooter alignWithMargins="0">
    <oddHeader>&amp;LKPK-Rudolf Bárta&amp;CNABÍDKOVÝ ROZPOČET VČ. VÝKAZU VÝMĚR&amp;R&amp;8Datum  :    &amp;D &amp;10
    &amp;8                      Strana  :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38"/>
  <sheetViews>
    <sheetView workbookViewId="0">
      <selection activeCell="A2" sqref="A2"/>
    </sheetView>
  </sheetViews>
  <sheetFormatPr defaultRowHeight="12.75"/>
  <cols>
    <col min="1" max="1" width="13.5703125" customWidth="1"/>
    <col min="2" max="2" width="44.42578125" style="17" customWidth="1"/>
    <col min="3" max="3" width="14.42578125" style="30" customWidth="1"/>
    <col min="4" max="4" width="13.28515625" style="12" customWidth="1"/>
  </cols>
  <sheetData>
    <row r="1" spans="1:7">
      <c r="A1" s="1" t="s">
        <v>168</v>
      </c>
      <c r="D1" s="10">
        <v>42927</v>
      </c>
      <c r="E1" s="1"/>
      <c r="F1" s="1"/>
      <c r="G1" s="1"/>
    </row>
    <row r="2" spans="1:7">
      <c r="B2" s="18" t="s">
        <v>9</v>
      </c>
      <c r="C2" s="31"/>
      <c r="D2" s="4"/>
      <c r="E2" s="1"/>
      <c r="F2" s="1"/>
      <c r="G2" s="1"/>
    </row>
    <row r="3" spans="1:7">
      <c r="A3" s="1"/>
      <c r="B3" s="18" t="s">
        <v>15</v>
      </c>
      <c r="C3" s="31"/>
      <c r="D3" s="4"/>
      <c r="E3" s="1"/>
      <c r="F3" s="1"/>
      <c r="G3" s="1"/>
    </row>
    <row r="4" spans="1:7">
      <c r="A4" s="1" t="s">
        <v>10</v>
      </c>
      <c r="B4" s="13" t="str">
        <f>'Položkový rozpočet'!D1</f>
        <v xml:space="preserve">426 - K.Vary, ZŠ Dukla                                  </v>
      </c>
      <c r="C4" s="31"/>
      <c r="D4" s="4"/>
      <c r="E4" s="1"/>
      <c r="F4" s="1"/>
      <c r="G4" s="1"/>
    </row>
    <row r="5" spans="1:7">
      <c r="A5" s="1" t="s">
        <v>11</v>
      </c>
      <c r="B5" s="13" t="str">
        <f>'Položkový rozpočet'!D2</f>
        <v xml:space="preserve">4260010 - Zdravotně technické instalace                     </v>
      </c>
      <c r="C5" s="31"/>
      <c r="D5" s="4"/>
      <c r="E5" s="1"/>
      <c r="F5" s="1"/>
      <c r="G5" s="1"/>
    </row>
    <row r="6" spans="1:7">
      <c r="A6" s="1"/>
      <c r="B6" s="11"/>
      <c r="C6" s="31"/>
      <c r="D6" s="4"/>
      <c r="E6" s="1"/>
      <c r="F6" s="1"/>
      <c r="G6" s="1"/>
    </row>
    <row r="7" spans="1:7">
      <c r="A7" s="6" t="s">
        <v>12</v>
      </c>
      <c r="B7" s="19" t="s">
        <v>13</v>
      </c>
      <c r="C7" s="32" t="s">
        <v>14</v>
      </c>
      <c r="D7" s="8" t="s">
        <v>16</v>
      </c>
      <c r="E7" s="1"/>
      <c r="F7" s="1"/>
      <c r="G7" s="1"/>
    </row>
    <row r="8" spans="1:7">
      <c r="B8" s="11"/>
      <c r="C8" s="31"/>
      <c r="D8" s="4"/>
      <c r="E8" s="1"/>
      <c r="F8" s="1"/>
      <c r="G8" s="1"/>
    </row>
    <row r="9" spans="1:7">
      <c r="A9" s="11">
        <f>'Položkový rozpočet'!A6</f>
        <v>713</v>
      </c>
      <c r="B9" s="13" t="str">
        <f>'Položkový rozpočet'!B6</f>
        <v xml:space="preserve">IZOLACE TEPELNE                                   </v>
      </c>
      <c r="C9" s="31">
        <f>'Položkový rozpočet'!H16</f>
        <v>0</v>
      </c>
      <c r="D9" s="4">
        <f>'Položkový rozpočet'!I16</f>
        <v>5.9999999999999995E-4</v>
      </c>
      <c r="E9" s="1"/>
      <c r="F9" s="1"/>
      <c r="G9" s="1"/>
    </row>
    <row r="10" spans="1:7" s="1" customFormat="1" ht="11.25">
      <c r="A10" s="1">
        <f>'Položkový rozpočet'!A18</f>
        <v>721</v>
      </c>
      <c r="B10" s="13" t="str">
        <f>'Položkový rozpočet'!B18</f>
        <v xml:space="preserve">VNITRNI KANALIZACE                                </v>
      </c>
      <c r="C10" s="31">
        <f>'Položkový rozpočet'!H36</f>
        <v>0</v>
      </c>
      <c r="D10" s="4">
        <f>'Položkový rozpočet'!I36</f>
        <v>8.4650000000000003E-2</v>
      </c>
    </row>
    <row r="11" spans="1:7" s="1" customFormat="1" ht="11.25">
      <c r="A11" s="1">
        <f>'Položkový rozpočet'!A38</f>
        <v>722</v>
      </c>
      <c r="B11" s="13" t="str">
        <f>'Položkový rozpočet'!B38</f>
        <v xml:space="preserve">VNITRNI VODOVOD                                   </v>
      </c>
      <c r="C11" s="31">
        <f>'Položkový rozpočet'!H61</f>
        <v>0</v>
      </c>
      <c r="D11" s="4">
        <f>'Položkový rozpočet'!I61</f>
        <v>3.8089999999999999E-2</v>
      </c>
    </row>
    <row r="12" spans="1:7" s="1" customFormat="1" ht="11.25">
      <c r="A12" s="1">
        <f>'Položkový rozpočet'!A63</f>
        <v>725</v>
      </c>
      <c r="B12" s="13" t="str">
        <f>'Položkový rozpočet'!B63</f>
        <v xml:space="preserve">ZARIZOVACI PREDMETY                               </v>
      </c>
      <c r="C12" s="31">
        <f>'Položkový rozpočet'!H123</f>
        <v>0</v>
      </c>
      <c r="D12" s="4">
        <f>'Položkový rozpočet'!I123</f>
        <v>0.27394000000000007</v>
      </c>
    </row>
    <row r="13" spans="1:7" s="1" customFormat="1" ht="11.25">
      <c r="A13" s="1">
        <f>'Položkový rozpočet'!A125</f>
        <v>998</v>
      </c>
      <c r="B13" s="13" t="str">
        <f>'Položkový rozpočet'!B125</f>
        <v xml:space="preserve">DOPOČTY PRIRAZEK                                  </v>
      </c>
      <c r="C13" s="31">
        <f>'Položkový rozpočet'!H131</f>
        <v>0</v>
      </c>
      <c r="D13" s="4">
        <f>'Položkový rozpočet'!I131</f>
        <v>0</v>
      </c>
    </row>
    <row r="14" spans="1:7" s="1" customFormat="1" ht="11.25">
      <c r="B14" s="11"/>
      <c r="C14" s="31"/>
      <c r="D14" s="4"/>
    </row>
    <row r="15" spans="1:7" s="1" customFormat="1" ht="11.25">
      <c r="A15" s="38" t="s">
        <v>161</v>
      </c>
      <c r="B15" s="62"/>
      <c r="C15" s="63" t="s">
        <v>8</v>
      </c>
      <c r="D15" s="64" t="s">
        <v>16</v>
      </c>
    </row>
    <row r="16" spans="1:7" s="1" customFormat="1" ht="11.25">
      <c r="A16" s="36"/>
      <c r="B16" s="58" t="s">
        <v>27</v>
      </c>
      <c r="C16" s="65">
        <f>'Položkový rozpočet'!H134</f>
        <v>0</v>
      </c>
      <c r="D16" s="54"/>
    </row>
    <row r="17" spans="1:4" s="1" customFormat="1" ht="11.25">
      <c r="A17" s="36"/>
      <c r="B17" s="58" t="s">
        <v>169</v>
      </c>
      <c r="C17" s="65">
        <f>'Položkový rozpočet'!F135</f>
        <v>0</v>
      </c>
      <c r="D17" s="54"/>
    </row>
    <row r="18" spans="1:4" s="1" customFormat="1" ht="11.25">
      <c r="A18" s="44"/>
      <c r="B18" s="60"/>
      <c r="C18" s="66"/>
      <c r="D18" s="56"/>
    </row>
    <row r="19" spans="1:4" s="1" customFormat="1" ht="11.25">
      <c r="A19" s="44"/>
      <c r="B19" s="60" t="s">
        <v>164</v>
      </c>
      <c r="C19" s="61">
        <f>C18+C17+C16</f>
        <v>0</v>
      </c>
      <c r="D19" s="48">
        <f>'Položkový rozpočet'!I137</f>
        <v>0.39728000000000008</v>
      </c>
    </row>
    <row r="20" spans="1:4" s="1" customFormat="1" ht="11.25">
      <c r="B20" s="11"/>
      <c r="C20" s="31"/>
      <c r="D20" s="4"/>
    </row>
    <row r="21" spans="1:4" s="1" customFormat="1" ht="11.25">
      <c r="B21" s="11"/>
      <c r="C21" s="31"/>
      <c r="D21" s="4"/>
    </row>
    <row r="22" spans="1:4" s="1" customFormat="1" ht="11.25">
      <c r="B22" s="11"/>
      <c r="C22" s="31"/>
      <c r="D22" s="4"/>
    </row>
    <row r="23" spans="1:4" s="1" customFormat="1" ht="11.25">
      <c r="B23" s="11"/>
      <c r="C23" s="31"/>
      <c r="D23" s="4"/>
    </row>
    <row r="24" spans="1:4" s="1" customFormat="1" ht="11.25">
      <c r="B24" s="11"/>
      <c r="C24" s="31"/>
      <c r="D24" s="4"/>
    </row>
    <row r="25" spans="1:4" s="1" customFormat="1" ht="11.25">
      <c r="B25" s="11"/>
      <c r="C25" s="31"/>
      <c r="D25" s="4"/>
    </row>
    <row r="26" spans="1:4" s="1" customFormat="1" ht="11.25">
      <c r="B26" s="11"/>
      <c r="C26" s="31"/>
      <c r="D26" s="4"/>
    </row>
    <row r="27" spans="1:4" s="1" customFormat="1" ht="11.25">
      <c r="B27" s="11"/>
      <c r="C27" s="31"/>
      <c r="D27" s="4"/>
    </row>
    <row r="28" spans="1:4" s="1" customFormat="1" ht="11.25">
      <c r="B28" s="11"/>
      <c r="C28" s="31"/>
      <c r="D28" s="4"/>
    </row>
    <row r="29" spans="1:4" s="1" customFormat="1" ht="11.25">
      <c r="B29" s="11"/>
      <c r="C29" s="31"/>
      <c r="D29" s="4"/>
    </row>
    <row r="30" spans="1:4" s="1" customFormat="1" ht="11.25">
      <c r="B30" s="11"/>
      <c r="C30" s="31"/>
      <c r="D30" s="4"/>
    </row>
    <row r="31" spans="1:4" s="1" customFormat="1" ht="11.25">
      <c r="B31" s="11"/>
      <c r="C31" s="31"/>
      <c r="D31" s="4"/>
    </row>
    <row r="32" spans="1:4" s="1" customFormat="1" ht="11.25">
      <c r="B32" s="11"/>
      <c r="C32" s="31"/>
      <c r="D32" s="4"/>
    </row>
    <row r="33" spans="2:4" s="1" customFormat="1" ht="11.25">
      <c r="B33" s="11"/>
      <c r="C33" s="31"/>
      <c r="D33" s="4"/>
    </row>
    <row r="34" spans="2:4" s="1" customFormat="1" ht="11.25">
      <c r="B34" s="11"/>
      <c r="C34" s="31"/>
      <c r="D34" s="4"/>
    </row>
    <row r="35" spans="2:4" s="1" customFormat="1" ht="11.25">
      <c r="B35" s="11"/>
      <c r="C35" s="31"/>
      <c r="D35" s="4"/>
    </row>
    <row r="36" spans="2:4" s="1" customFormat="1" ht="11.25">
      <c r="B36" s="11"/>
      <c r="C36" s="31"/>
      <c r="D36" s="4"/>
    </row>
    <row r="37" spans="2:4" s="1" customFormat="1" ht="11.25">
      <c r="B37" s="11"/>
      <c r="C37" s="31"/>
      <c r="D37" s="4"/>
    </row>
    <row r="38" spans="2:4" s="1" customFormat="1" ht="11.25">
      <c r="B38" s="11"/>
      <c r="C38" s="31"/>
      <c r="D38" s="4"/>
    </row>
    <row r="39" spans="2:4" s="1" customFormat="1" ht="11.25">
      <c r="B39" s="11"/>
      <c r="C39" s="31"/>
      <c r="D39" s="4"/>
    </row>
    <row r="40" spans="2:4" s="1" customFormat="1" ht="11.25">
      <c r="B40" s="11"/>
      <c r="C40" s="31"/>
      <c r="D40" s="4"/>
    </row>
    <row r="41" spans="2:4" s="1" customFormat="1" ht="11.25">
      <c r="B41" s="11"/>
      <c r="C41" s="31"/>
      <c r="D41" s="4"/>
    </row>
    <row r="42" spans="2:4" s="1" customFormat="1" ht="11.25">
      <c r="B42" s="11"/>
      <c r="C42" s="31"/>
      <c r="D42" s="4"/>
    </row>
    <row r="43" spans="2:4" s="1" customFormat="1" ht="11.25">
      <c r="B43" s="11"/>
      <c r="C43" s="31"/>
      <c r="D43" s="4"/>
    </row>
    <row r="44" spans="2:4" s="1" customFormat="1" ht="11.25">
      <c r="B44" s="11"/>
      <c r="C44" s="31"/>
      <c r="D44" s="4"/>
    </row>
    <row r="45" spans="2:4" s="1" customFormat="1" ht="11.25">
      <c r="B45" s="11"/>
      <c r="C45" s="31"/>
      <c r="D45" s="4"/>
    </row>
    <row r="46" spans="2:4" s="1" customFormat="1" ht="11.25">
      <c r="B46" s="11"/>
      <c r="C46" s="31"/>
      <c r="D46" s="4"/>
    </row>
    <row r="47" spans="2:4" s="1" customFormat="1" ht="11.25">
      <c r="B47" s="11"/>
      <c r="C47" s="31"/>
      <c r="D47" s="4"/>
    </row>
    <row r="48" spans="2:4" s="1" customFormat="1" ht="11.25">
      <c r="B48" s="11"/>
      <c r="C48" s="31"/>
      <c r="D48" s="4"/>
    </row>
    <row r="49" spans="2:4" s="1" customFormat="1" ht="11.25">
      <c r="B49" s="11"/>
      <c r="C49" s="31"/>
      <c r="D49" s="4"/>
    </row>
    <row r="50" spans="2:4" s="1" customFormat="1" ht="11.25">
      <c r="B50" s="11"/>
      <c r="C50" s="31"/>
      <c r="D50" s="4"/>
    </row>
    <row r="51" spans="2:4" s="1" customFormat="1" ht="11.25">
      <c r="B51" s="11"/>
      <c r="C51" s="31"/>
      <c r="D51" s="4"/>
    </row>
    <row r="52" spans="2:4" s="1" customFormat="1" ht="11.25">
      <c r="B52" s="11"/>
      <c r="C52" s="31"/>
      <c r="D52" s="4"/>
    </row>
    <row r="53" spans="2:4" s="1" customFormat="1" ht="11.25">
      <c r="B53" s="11"/>
      <c r="C53" s="31"/>
      <c r="D53" s="4"/>
    </row>
    <row r="54" spans="2:4" s="1" customFormat="1" ht="11.25">
      <c r="B54" s="11"/>
      <c r="C54" s="31"/>
      <c r="D54" s="4"/>
    </row>
    <row r="55" spans="2:4" s="1" customFormat="1" ht="11.25">
      <c r="B55" s="11"/>
      <c r="C55" s="31"/>
      <c r="D55" s="4"/>
    </row>
    <row r="56" spans="2:4" s="1" customFormat="1" ht="11.25">
      <c r="B56" s="11"/>
      <c r="C56" s="31"/>
      <c r="D56" s="4"/>
    </row>
    <row r="57" spans="2:4" s="1" customFormat="1" ht="11.25">
      <c r="B57" s="11"/>
      <c r="C57" s="31"/>
      <c r="D57" s="4"/>
    </row>
    <row r="58" spans="2:4" s="1" customFormat="1" ht="11.25">
      <c r="B58" s="11"/>
      <c r="C58" s="31"/>
      <c r="D58" s="4"/>
    </row>
    <row r="59" spans="2:4" s="1" customFormat="1" ht="11.25">
      <c r="B59" s="11"/>
      <c r="C59" s="31"/>
      <c r="D59" s="4"/>
    </row>
    <row r="60" spans="2:4" s="1" customFormat="1" ht="11.25">
      <c r="B60" s="11"/>
      <c r="C60" s="31"/>
      <c r="D60" s="4"/>
    </row>
    <row r="61" spans="2:4" s="1" customFormat="1" ht="11.25">
      <c r="B61" s="11"/>
      <c r="C61" s="31"/>
      <c r="D61" s="4"/>
    </row>
    <row r="62" spans="2:4" s="1" customFormat="1" ht="11.25">
      <c r="B62" s="11"/>
      <c r="C62" s="31"/>
      <c r="D62" s="4"/>
    </row>
    <row r="63" spans="2:4" s="1" customFormat="1" ht="11.25">
      <c r="B63" s="11"/>
      <c r="C63" s="31"/>
      <c r="D63" s="4"/>
    </row>
    <row r="64" spans="2:4" s="1" customFormat="1" ht="11.25">
      <c r="B64" s="11"/>
      <c r="C64" s="31"/>
      <c r="D64" s="4"/>
    </row>
    <row r="65" spans="2:4" s="1" customFormat="1" ht="11.25">
      <c r="B65" s="11"/>
      <c r="C65" s="31"/>
      <c r="D65" s="4"/>
    </row>
    <row r="66" spans="2:4" s="1" customFormat="1" ht="11.25">
      <c r="B66" s="11"/>
      <c r="C66" s="31"/>
      <c r="D66" s="4"/>
    </row>
    <row r="67" spans="2:4" s="1" customFormat="1" ht="11.25">
      <c r="B67" s="11"/>
      <c r="C67" s="31"/>
      <c r="D67" s="4"/>
    </row>
    <row r="68" spans="2:4" s="1" customFormat="1" ht="11.25">
      <c r="B68" s="11"/>
      <c r="C68" s="31"/>
      <c r="D68" s="4"/>
    </row>
    <row r="69" spans="2:4" s="1" customFormat="1" ht="11.25">
      <c r="B69" s="11"/>
      <c r="C69" s="31"/>
      <c r="D69" s="4"/>
    </row>
    <row r="70" spans="2:4" s="1" customFormat="1" ht="11.25">
      <c r="B70" s="11"/>
      <c r="C70" s="31"/>
      <c r="D70" s="4"/>
    </row>
    <row r="71" spans="2:4" s="1" customFormat="1" ht="11.25">
      <c r="B71" s="11"/>
      <c r="C71" s="31"/>
      <c r="D71" s="4"/>
    </row>
    <row r="72" spans="2:4" s="1" customFormat="1" ht="11.25">
      <c r="B72" s="11"/>
      <c r="C72" s="31"/>
      <c r="D72" s="4"/>
    </row>
    <row r="73" spans="2:4" s="1" customFormat="1" ht="11.25">
      <c r="B73" s="11"/>
      <c r="C73" s="31"/>
      <c r="D73" s="4"/>
    </row>
    <row r="74" spans="2:4" s="1" customFormat="1" ht="11.25">
      <c r="B74" s="11"/>
      <c r="C74" s="31"/>
      <c r="D74" s="4"/>
    </row>
    <row r="75" spans="2:4" s="1" customFormat="1" ht="11.25">
      <c r="B75" s="11"/>
      <c r="C75" s="31"/>
      <c r="D75" s="4"/>
    </row>
    <row r="76" spans="2:4" s="1" customFormat="1" ht="11.25">
      <c r="B76" s="11"/>
      <c r="C76" s="31"/>
      <c r="D76" s="4"/>
    </row>
    <row r="77" spans="2:4" s="1" customFormat="1" ht="11.25">
      <c r="B77" s="11"/>
      <c r="C77" s="31"/>
      <c r="D77" s="4"/>
    </row>
    <row r="78" spans="2:4" s="1" customFormat="1" ht="11.25">
      <c r="B78" s="11"/>
      <c r="C78" s="31"/>
      <c r="D78" s="4"/>
    </row>
    <row r="79" spans="2:4" s="1" customFormat="1" ht="11.25">
      <c r="B79" s="11"/>
      <c r="C79" s="31"/>
      <c r="D79" s="4"/>
    </row>
    <row r="80" spans="2:4" s="1" customFormat="1" ht="11.25">
      <c r="B80" s="11"/>
      <c r="C80" s="31"/>
      <c r="D80" s="4"/>
    </row>
    <row r="81" spans="2:4" s="1" customFormat="1" ht="11.25">
      <c r="B81" s="11"/>
      <c r="C81" s="31"/>
      <c r="D81" s="4"/>
    </row>
    <row r="82" spans="2:4" s="1" customFormat="1" ht="11.25">
      <c r="B82" s="11"/>
      <c r="C82" s="31"/>
      <c r="D82" s="4"/>
    </row>
    <row r="83" spans="2:4" s="1" customFormat="1" ht="11.25">
      <c r="B83" s="11"/>
      <c r="C83" s="31"/>
      <c r="D83" s="4"/>
    </row>
    <row r="84" spans="2:4" s="1" customFormat="1" ht="11.25">
      <c r="B84" s="11"/>
      <c r="C84" s="31"/>
      <c r="D84" s="4"/>
    </row>
    <row r="85" spans="2:4" s="1" customFormat="1" ht="11.25">
      <c r="B85" s="11"/>
      <c r="C85" s="31"/>
      <c r="D85" s="4"/>
    </row>
    <row r="86" spans="2:4" s="1" customFormat="1" ht="11.25">
      <c r="B86" s="11"/>
      <c r="C86" s="31"/>
      <c r="D86" s="4"/>
    </row>
    <row r="87" spans="2:4" s="1" customFormat="1" ht="11.25">
      <c r="B87" s="11"/>
      <c r="C87" s="31"/>
      <c r="D87" s="4"/>
    </row>
    <row r="88" spans="2:4" s="1" customFormat="1" ht="11.25">
      <c r="B88" s="11"/>
      <c r="C88" s="31"/>
      <c r="D88" s="4"/>
    </row>
    <row r="89" spans="2:4" s="1" customFormat="1" ht="11.25">
      <c r="B89" s="11"/>
      <c r="C89" s="31"/>
      <c r="D89" s="4"/>
    </row>
    <row r="90" spans="2:4" s="1" customFormat="1" ht="11.25">
      <c r="B90" s="11"/>
      <c r="C90" s="31"/>
      <c r="D90" s="4"/>
    </row>
    <row r="91" spans="2:4" s="1" customFormat="1" ht="11.25">
      <c r="B91" s="11"/>
      <c r="C91" s="31"/>
      <c r="D91" s="4"/>
    </row>
    <row r="92" spans="2:4" s="1" customFormat="1" ht="11.25">
      <c r="B92" s="11"/>
      <c r="C92" s="31"/>
      <c r="D92" s="4"/>
    </row>
    <row r="93" spans="2:4" s="1" customFormat="1" ht="11.25">
      <c r="B93" s="11"/>
      <c r="C93" s="31"/>
      <c r="D93" s="4"/>
    </row>
    <row r="94" spans="2:4" s="1" customFormat="1" ht="11.25">
      <c r="B94" s="11"/>
      <c r="C94" s="31"/>
      <c r="D94" s="4"/>
    </row>
    <row r="95" spans="2:4" s="1" customFormat="1" ht="11.25">
      <c r="B95" s="11"/>
      <c r="C95" s="31"/>
      <c r="D95" s="4"/>
    </row>
    <row r="96" spans="2:4" s="1" customFormat="1" ht="11.25">
      <c r="B96" s="11"/>
      <c r="C96" s="31"/>
      <c r="D96" s="4"/>
    </row>
    <row r="97" spans="2:4" s="1" customFormat="1" ht="11.25">
      <c r="B97" s="11"/>
      <c r="C97" s="31"/>
      <c r="D97" s="4"/>
    </row>
    <row r="98" spans="2:4" s="1" customFormat="1" ht="11.25">
      <c r="B98" s="11"/>
      <c r="C98" s="31"/>
      <c r="D98" s="4"/>
    </row>
    <row r="99" spans="2:4" s="1" customFormat="1" ht="11.25">
      <c r="B99" s="11"/>
      <c r="C99" s="31"/>
      <c r="D99" s="4"/>
    </row>
    <row r="100" spans="2:4" s="1" customFormat="1" ht="11.25">
      <c r="B100" s="11"/>
      <c r="C100" s="31"/>
      <c r="D100" s="4"/>
    </row>
    <row r="101" spans="2:4" s="1" customFormat="1" ht="11.25">
      <c r="B101" s="11"/>
      <c r="C101" s="31"/>
      <c r="D101" s="4"/>
    </row>
    <row r="102" spans="2:4" s="1" customFormat="1" ht="11.25">
      <c r="B102" s="11"/>
      <c r="C102" s="31"/>
      <c r="D102" s="4"/>
    </row>
    <row r="103" spans="2:4" s="1" customFormat="1" ht="11.25">
      <c r="B103" s="11"/>
      <c r="C103" s="31"/>
      <c r="D103" s="4"/>
    </row>
    <row r="104" spans="2:4" s="1" customFormat="1" ht="11.25">
      <c r="B104" s="11"/>
      <c r="C104" s="31"/>
      <c r="D104" s="4"/>
    </row>
    <row r="105" spans="2:4" s="1" customFormat="1" ht="11.25">
      <c r="B105" s="11"/>
      <c r="C105" s="31"/>
      <c r="D105" s="4"/>
    </row>
    <row r="106" spans="2:4" s="1" customFormat="1" ht="11.25">
      <c r="B106" s="11"/>
      <c r="C106" s="31"/>
      <c r="D106" s="4"/>
    </row>
    <row r="107" spans="2:4" s="1" customFormat="1" ht="11.25">
      <c r="B107" s="11"/>
      <c r="C107" s="31"/>
      <c r="D107" s="4"/>
    </row>
    <row r="108" spans="2:4" s="1" customFormat="1" ht="11.25">
      <c r="B108" s="11"/>
      <c r="C108" s="31"/>
      <c r="D108" s="4"/>
    </row>
    <row r="109" spans="2:4" s="1" customFormat="1" ht="11.25">
      <c r="B109" s="11"/>
      <c r="C109" s="31"/>
      <c r="D109" s="4"/>
    </row>
    <row r="110" spans="2:4" s="1" customFormat="1" ht="11.25">
      <c r="B110" s="11"/>
      <c r="C110" s="31"/>
      <c r="D110" s="4"/>
    </row>
    <row r="111" spans="2:4" s="1" customFormat="1" ht="11.25">
      <c r="B111" s="11"/>
      <c r="C111" s="31"/>
      <c r="D111" s="4"/>
    </row>
    <row r="112" spans="2:4" s="1" customFormat="1" ht="11.25">
      <c r="B112" s="11"/>
      <c r="C112" s="31"/>
      <c r="D112" s="4"/>
    </row>
    <row r="113" spans="2:4" s="1" customFormat="1" ht="11.25">
      <c r="B113" s="11"/>
      <c r="C113" s="31"/>
      <c r="D113" s="4"/>
    </row>
    <row r="114" spans="2:4" s="1" customFormat="1" ht="11.25">
      <c r="B114" s="11"/>
      <c r="C114" s="31"/>
      <c r="D114" s="4"/>
    </row>
    <row r="115" spans="2:4" s="1" customFormat="1" ht="11.25">
      <c r="B115" s="11"/>
      <c r="C115" s="31"/>
      <c r="D115" s="4"/>
    </row>
    <row r="116" spans="2:4" s="1" customFormat="1" ht="11.25">
      <c r="B116" s="11"/>
      <c r="C116" s="31"/>
      <c r="D116" s="4"/>
    </row>
    <row r="117" spans="2:4" s="1" customFormat="1" ht="11.25">
      <c r="B117" s="11"/>
      <c r="C117" s="31"/>
      <c r="D117" s="4"/>
    </row>
    <row r="118" spans="2:4" s="1" customFormat="1" ht="11.25">
      <c r="B118" s="11"/>
      <c r="C118" s="31"/>
      <c r="D118" s="4"/>
    </row>
    <row r="119" spans="2:4" s="1" customFormat="1" ht="11.25">
      <c r="B119" s="11"/>
      <c r="C119" s="31"/>
      <c r="D119" s="4"/>
    </row>
    <row r="120" spans="2:4" s="1" customFormat="1" ht="11.25">
      <c r="B120" s="11"/>
      <c r="C120" s="31"/>
      <c r="D120" s="4"/>
    </row>
    <row r="121" spans="2:4" s="1" customFormat="1" ht="11.25">
      <c r="B121" s="11"/>
      <c r="C121" s="31"/>
      <c r="D121" s="4"/>
    </row>
    <row r="122" spans="2:4" s="1" customFormat="1" ht="11.25">
      <c r="B122" s="11"/>
      <c r="C122" s="31"/>
      <c r="D122" s="4"/>
    </row>
    <row r="123" spans="2:4" s="1" customFormat="1" ht="11.25">
      <c r="B123" s="11"/>
      <c r="C123" s="31"/>
      <c r="D123" s="4"/>
    </row>
    <row r="124" spans="2:4" s="1" customFormat="1" ht="11.25">
      <c r="B124" s="11"/>
      <c r="C124" s="31"/>
      <c r="D124" s="4"/>
    </row>
    <row r="125" spans="2:4" s="1" customFormat="1" ht="11.25">
      <c r="B125" s="11"/>
      <c r="C125" s="31"/>
      <c r="D125" s="4"/>
    </row>
    <row r="126" spans="2:4" s="1" customFormat="1" ht="11.25">
      <c r="B126" s="11"/>
      <c r="C126" s="31"/>
      <c r="D126" s="4"/>
    </row>
    <row r="127" spans="2:4" s="1" customFormat="1" ht="11.25">
      <c r="B127" s="11"/>
      <c r="C127" s="31"/>
      <c r="D127" s="4"/>
    </row>
    <row r="128" spans="2:4" s="1" customFormat="1" ht="11.25">
      <c r="B128" s="11"/>
      <c r="C128" s="31"/>
      <c r="D128" s="4"/>
    </row>
    <row r="129" spans="2:4" s="1" customFormat="1" ht="11.25">
      <c r="B129" s="11"/>
      <c r="C129" s="31"/>
      <c r="D129" s="4"/>
    </row>
    <row r="130" spans="2:4" s="1" customFormat="1" ht="11.25">
      <c r="B130" s="11"/>
      <c r="C130" s="31"/>
      <c r="D130" s="4"/>
    </row>
    <row r="131" spans="2:4" s="1" customFormat="1" ht="11.25">
      <c r="B131" s="11"/>
      <c r="C131" s="31"/>
      <c r="D131" s="4"/>
    </row>
    <row r="132" spans="2:4" s="1" customFormat="1" ht="11.25">
      <c r="B132" s="11"/>
      <c r="C132" s="31"/>
      <c r="D132" s="4"/>
    </row>
    <row r="133" spans="2:4" s="1" customFormat="1" ht="11.25">
      <c r="B133" s="11"/>
      <c r="C133" s="31"/>
      <c r="D133" s="4"/>
    </row>
    <row r="134" spans="2:4" s="1" customFormat="1" ht="11.25">
      <c r="B134" s="11"/>
      <c r="C134" s="31"/>
      <c r="D134" s="4"/>
    </row>
    <row r="135" spans="2:4" s="1" customFormat="1" ht="11.25">
      <c r="B135" s="11"/>
      <c r="C135" s="31"/>
      <c r="D135" s="4"/>
    </row>
    <row r="136" spans="2:4" s="1" customFormat="1" ht="11.25">
      <c r="B136" s="11"/>
      <c r="C136" s="31"/>
      <c r="D136" s="4"/>
    </row>
    <row r="137" spans="2:4" s="1" customFormat="1" ht="11.25">
      <c r="B137" s="11"/>
      <c r="C137" s="31"/>
      <c r="D137" s="4"/>
    </row>
    <row r="138" spans="2:4" s="1" customFormat="1" ht="11.25">
      <c r="B138" s="11"/>
      <c r="C138" s="31"/>
      <c r="D138" s="4"/>
    </row>
  </sheetData>
  <phoneticPr fontId="0" type="noConversion"/>
  <pageMargins left="0.78740157480314965" right="0.78740157480314965" top="0.59055118110236227" bottom="0.59055118110236227" header="0" footer="0"/>
  <pageSetup paperSize="9" orientation="portrait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topLeftCell="A11" workbookViewId="0">
      <selection activeCell="B33" sqref="B33"/>
    </sheetView>
  </sheetViews>
  <sheetFormatPr defaultRowHeight="12.75"/>
  <cols>
    <col min="1" max="1" width="17.28515625" customWidth="1"/>
    <col min="2" max="2" width="21.28515625" customWidth="1"/>
    <col min="3" max="3" width="17.7109375" customWidth="1"/>
    <col min="4" max="4" width="2.28515625" customWidth="1"/>
    <col min="5" max="5" width="12.28515625" customWidth="1"/>
    <col min="6" max="6" width="14.7109375" customWidth="1"/>
  </cols>
  <sheetData>
    <row r="2" spans="1:6">
      <c r="A2" t="s">
        <v>17</v>
      </c>
      <c r="F2" s="20" t="s">
        <v>18</v>
      </c>
    </row>
    <row r="3" spans="1:6">
      <c r="A3" t="s">
        <v>19</v>
      </c>
      <c r="F3" s="20" t="s">
        <v>20</v>
      </c>
    </row>
    <row r="5" spans="1:6">
      <c r="A5" t="str">
        <f>Rekapitulace!$A$1</f>
        <v>KPK-Rudolf Bárta</v>
      </c>
    </row>
    <row r="8" spans="1:6" ht="126" customHeight="1"/>
    <row r="9" spans="1:6" ht="22.5" customHeight="1">
      <c r="B9" s="21" t="s">
        <v>21</v>
      </c>
    </row>
    <row r="10" spans="1:6" ht="36.75" customHeight="1">
      <c r="B10" t="s">
        <v>22</v>
      </c>
      <c r="C10" s="22" t="str">
        <f>'Položkový rozpočet'!$D$1</f>
        <v xml:space="preserve">426 - K.Vary, ZŠ Dukla                                  </v>
      </c>
    </row>
    <row r="11" spans="1:6" ht="26.25" customHeight="1">
      <c r="B11" t="s">
        <v>23</v>
      </c>
      <c r="C11" s="22" t="str">
        <f>'Položkový rozpočet'!$D$2</f>
        <v xml:space="preserve">4260010 - Zdravotně technické instalace                     </v>
      </c>
    </row>
    <row r="12" spans="1:6" ht="24.75" customHeight="1">
      <c r="B12" t="s">
        <v>24</v>
      </c>
      <c r="C12" t="s">
        <v>165</v>
      </c>
    </row>
    <row r="13" spans="1:6" ht="24.75" customHeight="1">
      <c r="C13" s="24" t="s">
        <v>166</v>
      </c>
    </row>
    <row r="18" spans="1:6" ht="21.75" customHeight="1">
      <c r="A18" s="23"/>
      <c r="B18" s="28" t="s">
        <v>25</v>
      </c>
      <c r="C18" s="29">
        <f>SUM(C19:C21)</f>
        <v>0</v>
      </c>
      <c r="D18" s="28" t="s">
        <v>26</v>
      </c>
    </row>
    <row r="19" spans="1:6" ht="24.75" customHeight="1">
      <c r="B19" t="s">
        <v>27</v>
      </c>
      <c r="C19" s="26">
        <f>'Položkový rozpočet'!H134</f>
        <v>0</v>
      </c>
      <c r="D19" t="s">
        <v>26</v>
      </c>
    </row>
    <row r="20" spans="1:6" ht="24.75" customHeight="1">
      <c r="C20" s="26"/>
    </row>
    <row r="21" spans="1:6">
      <c r="B21" t="s">
        <v>170</v>
      </c>
      <c r="C21" s="26">
        <f>'Položkový rozpočet'!F135</f>
        <v>0</v>
      </c>
      <c r="D21" t="s">
        <v>26</v>
      </c>
    </row>
    <row r="22" spans="1:6" ht="26.25" customHeight="1">
      <c r="B22" t="s">
        <v>28</v>
      </c>
      <c r="C22" s="27">
        <f>'Položkový rozpočet'!I137</f>
        <v>0.39728000000000008</v>
      </c>
      <c r="D22" t="s">
        <v>29</v>
      </c>
    </row>
    <row r="31" spans="1:6">
      <c r="E31" t="s">
        <v>30</v>
      </c>
      <c r="F31" t="s">
        <v>167</v>
      </c>
    </row>
    <row r="32" spans="1:6">
      <c r="E32" t="s">
        <v>31</v>
      </c>
      <c r="F32" s="25">
        <v>42927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Položkový rozpočet</vt:lpstr>
      <vt:lpstr>Rekapitulace</vt:lpstr>
      <vt:lpstr>Krycí list</vt:lpstr>
      <vt:lpstr>CenaK</vt:lpstr>
      <vt:lpstr>Datum</vt:lpstr>
      <vt:lpstr>NazevObjektu</vt:lpstr>
      <vt:lpstr>NazevObjektuR</vt:lpstr>
      <vt:lpstr>NazevStavby</vt:lpstr>
      <vt:lpstr>NazevStavbyR</vt:lpstr>
      <vt:lpstr>'Položkový rozpočet'!Názvy_tisku</vt:lpstr>
      <vt:lpstr>PolBegin</vt:lpstr>
      <vt:lpstr>PolBeginR</vt:lpstr>
      <vt:lpstr>StrediskoK</vt:lpstr>
      <vt:lpstr>ZpracovalK</vt:lpstr>
    </vt:vector>
  </TitlesOfParts>
  <Company>EUROSTAV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Hladík</dc:creator>
  <cp:lastModifiedBy>Dana</cp:lastModifiedBy>
  <cp:lastPrinted>2004-04-17T21:26:00Z</cp:lastPrinted>
  <dcterms:created xsi:type="dcterms:W3CDTF">1999-10-27T12:59:00Z</dcterms:created>
  <dcterms:modified xsi:type="dcterms:W3CDTF">2017-07-11T16:35:01Z</dcterms:modified>
</cp:coreProperties>
</file>