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1.SMKV" sheetId="1" r:id="rId1"/>
    <sheet name="2.LLKV" sheetId="2" r:id="rId2"/>
    <sheet name="3.SLP" sheetId="3" r:id="rId3"/>
    <sheet name="4.MZSS_MO" sheetId="4" r:id="rId4"/>
    <sheet name="4.MZSS_SO" sheetId="5" r:id="rId5"/>
    <sheet name="5.ZŠ_MO" sheetId="6" r:id="rId6"/>
    <sheet name="5.ZŠ_SO" sheetId="7" r:id="rId7"/>
    <sheet name="6.1.MŠ" sheetId="8" r:id="rId8"/>
    <sheet name="6.2.MŠ" sheetId="9" r:id="rId9"/>
    <sheet name="7.DPKV" sheetId="10" r:id="rId10"/>
    <sheet name="8.MGKV" sheetId="11" r:id="rId11"/>
    <sheet name="9.DDMKV" sheetId="12" r:id="rId12"/>
    <sheet name="10.ZUŠ_AD" sheetId="13" r:id="rId13"/>
  </sheets>
  <definedNames/>
  <calcPr fullCalcOnLoad="1"/>
</workbook>
</file>

<file path=xl/sharedStrings.xml><?xml version="1.0" encoding="utf-8"?>
<sst xmlns="http://schemas.openxmlformats.org/spreadsheetml/2006/main" count="1690" uniqueCount="402">
  <si>
    <t>Subjekt</t>
  </si>
  <si>
    <t>Odběrné místo</t>
  </si>
  <si>
    <t>Korespondenční adresa</t>
  </si>
  <si>
    <t>Kontaktní osoba pro fakturaci</t>
  </si>
  <si>
    <t>Informace k fakturaci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</si>
  <si>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</si>
  <si>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</si>
  <si>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</si>
  <si>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</si>
  <si>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</si>
  <si>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</si>
  <si>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</si>
  <si>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</si>
  <si>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</si>
  <si>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</si>
  <si>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Tel.</t>
  </si>
  <si>
    <t>E-mail</t>
  </si>
  <si>
    <t>název OM</t>
  </si>
  <si>
    <t>EIC kód</t>
  </si>
  <si>
    <t>Číslo plynoměru</t>
  </si>
  <si>
    <t>Adresa</t>
  </si>
  <si>
    <t>Číslo účtu</t>
  </si>
  <si>
    <t>Stanovení záloh</t>
  </si>
  <si>
    <t>Způsob provádění plateb zálohových faktur</t>
  </si>
  <si>
    <t>Zúčtovací faktura pro jednotlivá odběrná místa</t>
  </si>
  <si>
    <t>Statutární město Karlovy Vary</t>
  </si>
  <si>
    <t>00254657</t>
  </si>
  <si>
    <t>CZ00254657</t>
  </si>
  <si>
    <t>Moskevská</t>
  </si>
  <si>
    <t>Karlovy Vary</t>
  </si>
  <si>
    <t>Moskevská 2035/21</t>
  </si>
  <si>
    <t>27-5620600237/0100</t>
  </si>
  <si>
    <t>měsíčně</t>
  </si>
  <si>
    <t>bankovní převod</t>
  </si>
  <si>
    <t>NE</t>
  </si>
  <si>
    <t>IKON, spol. s r.o.</t>
  </si>
  <si>
    <t>Bulharská 873/31A</t>
  </si>
  <si>
    <t>Moskevská 1022/38</t>
  </si>
  <si>
    <t>27ZG300Z0236959F</t>
  </si>
  <si>
    <t>3805416</t>
  </si>
  <si>
    <t>René</t>
  </si>
  <si>
    <t>Weis</t>
  </si>
  <si>
    <t>Třeboňská 907/90</t>
  </si>
  <si>
    <t>Karlovy Vary - Rybáře</t>
  </si>
  <si>
    <t>27ZG300Z0269166H</t>
  </si>
  <si>
    <t>6710470</t>
  </si>
  <si>
    <t>Město K. Vary - odbor majetku města</t>
  </si>
  <si>
    <t>27ZG300Z0269168D</t>
  </si>
  <si>
    <t>6710657</t>
  </si>
  <si>
    <t>Raisova 1200/4 - knihovna</t>
  </si>
  <si>
    <t>27ZG300Z02299499</t>
  </si>
  <si>
    <t>10436743</t>
  </si>
  <si>
    <t>Město Karlovy Vary - odbor kultury, školství a tělovýchovy</t>
  </si>
  <si>
    <t>Wolkerova 1516/1 - knihovna</t>
  </si>
  <si>
    <t>27ZG300Z02333320</t>
  </si>
  <si>
    <t>2281411</t>
  </si>
  <si>
    <t>Karlovy Vary - Tašovice</t>
  </si>
  <si>
    <t>27ZG300Z02298883</t>
  </si>
  <si>
    <t>8151263</t>
  </si>
  <si>
    <t>Kostelní 38/10</t>
  </si>
  <si>
    <t>Karlovy Vary - Stará Role</t>
  </si>
  <si>
    <t>27ZG300Z0238819L</t>
  </si>
  <si>
    <t>1298342</t>
  </si>
  <si>
    <t>Moskevská 34/1023 - Městská policie</t>
  </si>
  <si>
    <t>27ZG300Z02404503</t>
  </si>
  <si>
    <t>8569876</t>
  </si>
  <si>
    <t>Městská policie K. Vary</t>
  </si>
  <si>
    <t>Moskevská 34</t>
  </si>
  <si>
    <t>Vendulka</t>
  </si>
  <si>
    <t>Divišová</t>
  </si>
  <si>
    <t>v.divisova@mpkv.cz</t>
  </si>
  <si>
    <t xml:space="preserve">U Brodu 150 </t>
  </si>
  <si>
    <t>Město Karlovy Vary, Odbor kancelář tajemníka</t>
  </si>
  <si>
    <t>Martina</t>
  </si>
  <si>
    <t>Uxová</t>
  </si>
  <si>
    <t>353151255</t>
  </si>
  <si>
    <t>m.uxova@mmkv.cz</t>
  </si>
  <si>
    <t>Ladislava</t>
  </si>
  <si>
    <t>Pahrová</t>
  </si>
  <si>
    <t>l.pahrova@mmkv.cz</t>
  </si>
  <si>
    <t>Smolná</t>
  </si>
  <si>
    <t>m.smolna@mmkv.cz</t>
  </si>
  <si>
    <t>weis@ikon.cz, hruby@ikon.cz</t>
  </si>
  <si>
    <t>p.č.</t>
  </si>
  <si>
    <t>1</t>
  </si>
  <si>
    <t>2</t>
  </si>
  <si>
    <t>3</t>
  </si>
  <si>
    <t>4</t>
  </si>
  <si>
    <t>5</t>
  </si>
  <si>
    <t>6</t>
  </si>
  <si>
    <t>7</t>
  </si>
  <si>
    <t>8</t>
  </si>
  <si>
    <t>cena /  MWh</t>
  </si>
  <si>
    <t>CELKEM</t>
  </si>
  <si>
    <t>cena / 1 MWh</t>
  </si>
  <si>
    <t>Lázeňské lesy Karlovy Vary, p.o.</t>
  </si>
  <si>
    <t>00074811</t>
  </si>
  <si>
    <t>CZ00074811</t>
  </si>
  <si>
    <t>Na Vyhlídce</t>
  </si>
  <si>
    <t>Hamerská 35/6</t>
  </si>
  <si>
    <t>Březová</t>
  </si>
  <si>
    <t>27ZG300Z02313613</t>
  </si>
  <si>
    <t>7412489</t>
  </si>
  <si>
    <t>Na Vyhlídce 804/35</t>
  </si>
  <si>
    <t>Renata</t>
  </si>
  <si>
    <t>Špirochová</t>
  </si>
  <si>
    <t>spirochova@llkv.cz</t>
  </si>
  <si>
    <t>173885759/0300</t>
  </si>
  <si>
    <t>ANO</t>
  </si>
  <si>
    <t>27ZG300Z0237388R</t>
  </si>
  <si>
    <t>69882</t>
  </si>
  <si>
    <t>Správa lázeňských parků, p.o.</t>
  </si>
  <si>
    <t>00871982</t>
  </si>
  <si>
    <t>CZ00871982</t>
  </si>
  <si>
    <t>U Solivárny</t>
  </si>
  <si>
    <t>Lidická 672/72 (Zahrada)</t>
  </si>
  <si>
    <t>27ZG300Z0249004I</t>
  </si>
  <si>
    <t>5962806013</t>
  </si>
  <si>
    <t>U Solivárny 2004/2</t>
  </si>
  <si>
    <t>Veronika</t>
  </si>
  <si>
    <t>Hoffmanová</t>
  </si>
  <si>
    <t>601315737</t>
  </si>
  <si>
    <t>v.hoffmanova@slpkv.cz</t>
  </si>
  <si>
    <t>0800468349/0800</t>
  </si>
  <si>
    <t xml:space="preserve">Lidická 582/70, </t>
  </si>
  <si>
    <t>27ZG300Z0236132U</t>
  </si>
  <si>
    <t>962726</t>
  </si>
  <si>
    <t>Lidická 582/70</t>
  </si>
  <si>
    <t>27ZG300Z0227070R</t>
  </si>
  <si>
    <t>6984862</t>
  </si>
  <si>
    <t>Městské zařízení sociálních služeb, p.o.</t>
  </si>
  <si>
    <t>47701277</t>
  </si>
  <si>
    <t>CZ47701277</t>
  </si>
  <si>
    <t>Východní</t>
  </si>
  <si>
    <t>Závodu míru 88/96</t>
  </si>
  <si>
    <t>27ZG300Z0229652W</t>
  </si>
  <si>
    <t>Východní 621/16</t>
  </si>
  <si>
    <t>Barbora</t>
  </si>
  <si>
    <t>Mourková</t>
  </si>
  <si>
    <t>bmourkova@kv-mzss.cz</t>
  </si>
  <si>
    <t>0800460339/0800</t>
  </si>
  <si>
    <t>Sokolovská 191/109</t>
  </si>
  <si>
    <t>27ZG300Z0226215W</t>
  </si>
  <si>
    <t>27ZG300Z0237040U</t>
  </si>
  <si>
    <t>Statutár</t>
  </si>
  <si>
    <t>Funkce</t>
  </si>
  <si>
    <t>Distributor</t>
  </si>
  <si>
    <t>cena MWh</t>
  </si>
  <si>
    <t>Mgr.Milan</t>
  </si>
  <si>
    <t>Martinek</t>
  </si>
  <si>
    <t>ředitel</t>
  </si>
  <si>
    <t>mmartinek@kv-mzss.cz</t>
  </si>
  <si>
    <t>RWE GasNet</t>
  </si>
  <si>
    <t>27ZG300Z0249539G</t>
  </si>
  <si>
    <t>Základní škola a Základní umělecká škola Karlovy Vary, Šmeralova 336/15, p.o.</t>
  </si>
  <si>
    <t>49752626</t>
  </si>
  <si>
    <t>-</t>
  </si>
  <si>
    <t>Šmeralova</t>
  </si>
  <si>
    <t>Šmeralova 703/17</t>
  </si>
  <si>
    <t>27ZG300Z0233335V</t>
  </si>
  <si>
    <t>7108867</t>
  </si>
  <si>
    <t>Šmeralova 336/15</t>
  </si>
  <si>
    <t>Jana</t>
  </si>
  <si>
    <t>Manowiczová</t>
  </si>
  <si>
    <t>jana.manowiczova@zsazus.cz</t>
  </si>
  <si>
    <t>800457359/0800</t>
  </si>
  <si>
    <t>Sokolovská 127/35</t>
  </si>
  <si>
    <t>27ZG300Z0239374S</t>
  </si>
  <si>
    <t>8574254</t>
  </si>
  <si>
    <t>27ZG300Z02373741</t>
  </si>
  <si>
    <t>3048238</t>
  </si>
  <si>
    <t>Celkem 3 OM</t>
  </si>
  <si>
    <t>Základní škola Dukelských hrdinů Karlovy Vary, Moskevská 25 p.o.</t>
  </si>
  <si>
    <t>70933766</t>
  </si>
  <si>
    <t>Moskevská 1117/25</t>
  </si>
  <si>
    <t>27ZG300Z0237377W</t>
  </si>
  <si>
    <t>7206225</t>
  </si>
  <si>
    <t>Vladimír</t>
  </si>
  <si>
    <t>Petr</t>
  </si>
  <si>
    <t>zsdukla@seznam.cz</t>
  </si>
  <si>
    <t>193011602/0300</t>
  </si>
  <si>
    <t>Jízdárenská 1242/2</t>
  </si>
  <si>
    <t>27ZG300Z02404325</t>
  </si>
  <si>
    <t>7491472</t>
  </si>
  <si>
    <t>celkem 2 OM</t>
  </si>
  <si>
    <t>Základní škola Jana Amose Komenského, Karlovy Vary, Kollárova 19 p.o.</t>
  </si>
  <si>
    <t>70933782</t>
  </si>
  <si>
    <t>Kollárova</t>
  </si>
  <si>
    <t>Kollárova 553/19</t>
  </si>
  <si>
    <t>27ZG300Z02373733</t>
  </si>
  <si>
    <t>3940966</t>
  </si>
  <si>
    <t>Daniela</t>
  </si>
  <si>
    <t>Macečková</t>
  </si>
  <si>
    <t>353300325</t>
  </si>
  <si>
    <t>ekonom@zskomenskeho.cz</t>
  </si>
  <si>
    <t>800455329/0800</t>
  </si>
  <si>
    <t>Základní škola jazyků Karlovy Vary, p.o.</t>
  </si>
  <si>
    <t>00872296</t>
  </si>
  <si>
    <t>Libušina</t>
  </si>
  <si>
    <t>Libušina 1032/31</t>
  </si>
  <si>
    <t>27ZG300Z0242457G</t>
  </si>
  <si>
    <t>Libušina 1032</t>
  </si>
  <si>
    <t>Ing., Jana</t>
  </si>
  <si>
    <t>Biskupová</t>
  </si>
  <si>
    <t>eko@jazkvary.cz</t>
  </si>
  <si>
    <t>0800462369/0800</t>
  </si>
  <si>
    <t>Základní škola Karlovy Vary, 1. máje 1, p.o.</t>
  </si>
  <si>
    <t>70933774</t>
  </si>
  <si>
    <t>1.máje</t>
  </si>
  <si>
    <t>Závodní 95/4</t>
  </si>
  <si>
    <t>27ZG300Z0270801J</t>
  </si>
  <si>
    <t>7413916</t>
  </si>
  <si>
    <t>1.máje 58/1</t>
  </si>
  <si>
    <t>Ivana</t>
  </si>
  <si>
    <t>Hanzlová</t>
  </si>
  <si>
    <t>sekretariat@skoladvory.cz</t>
  </si>
  <si>
    <t>78-2496260277/0100</t>
  </si>
  <si>
    <t>1.Máje 58/01</t>
  </si>
  <si>
    <t>27ZG300Z0229635W</t>
  </si>
  <si>
    <t>Závodní 95/1</t>
  </si>
  <si>
    <t>27ZG300Z0270803F</t>
  </si>
  <si>
    <t>8573228</t>
  </si>
  <si>
    <t>Základní škola Karlovy Vary, Krušnohorská 11, p.o.</t>
  </si>
  <si>
    <t>69979359</t>
  </si>
  <si>
    <t>Krušnohorská</t>
  </si>
  <si>
    <t>Krušnohorská 735/11</t>
  </si>
  <si>
    <t>27ZG300Z0239378K</t>
  </si>
  <si>
    <t>6241878</t>
  </si>
  <si>
    <t>Soňa</t>
  </si>
  <si>
    <t>Nikolovová</t>
  </si>
  <si>
    <t>nikolovova@zsruzovyvrch.cz</t>
  </si>
  <si>
    <t>161873080/0300</t>
  </si>
  <si>
    <t>27ZG300Z0239377M</t>
  </si>
  <si>
    <t>6934429</t>
  </si>
  <si>
    <t>Základní škola Karlovy Vary, Poštovní 19, p.o.</t>
  </si>
  <si>
    <t>70933758</t>
  </si>
  <si>
    <t>Poštovní</t>
  </si>
  <si>
    <t>Poštovní 1743/19</t>
  </si>
  <si>
    <t>27ZG300Z0235035X</t>
  </si>
  <si>
    <t>2923</t>
  </si>
  <si>
    <t>Dana</t>
  </si>
  <si>
    <t>Kučerová</t>
  </si>
  <si>
    <t>info@zskvary.cz</t>
  </si>
  <si>
    <t>0800449359/0800</t>
  </si>
  <si>
    <t>Základní škola Karlovy Vary, Truhlářská 19, p.o.</t>
  </si>
  <si>
    <t>49751751</t>
  </si>
  <si>
    <t>Truhlářská</t>
  </si>
  <si>
    <t>Truhlářská 681/19</t>
  </si>
  <si>
    <t>27ZG300Z0239401E</t>
  </si>
  <si>
    <t>4097557</t>
  </si>
  <si>
    <t>Libuše</t>
  </si>
  <si>
    <t>Ourodová</t>
  </si>
  <si>
    <t>ekonom@zstruhlarska.cz</t>
  </si>
  <si>
    <t>27-1593310227/0100</t>
  </si>
  <si>
    <t>Základní škola pro žáky se specifickými poruchami učení Karlovy Vary, p.o.</t>
  </si>
  <si>
    <t>70993246</t>
  </si>
  <si>
    <t>Mozartova</t>
  </si>
  <si>
    <t>Mozartova 346/7</t>
  </si>
  <si>
    <t>27ZG300Z0235045U</t>
  </si>
  <si>
    <t>Mgr. Klára</t>
  </si>
  <si>
    <t>Píšová</t>
  </si>
  <si>
    <t>zsdyslekticka.kv@seznam.cz</t>
  </si>
  <si>
    <t>519212034/2700</t>
  </si>
  <si>
    <t>cena / MWH</t>
  </si>
  <si>
    <t>Mgr. Jiří</t>
  </si>
  <si>
    <t>Kopárek</t>
  </si>
  <si>
    <t>posta@skoladvory.cz</t>
  </si>
  <si>
    <t>1.Máje</t>
  </si>
  <si>
    <t>27ZG300Z0249476E</t>
  </si>
  <si>
    <t>adresa OM</t>
  </si>
  <si>
    <t>BC kod</t>
  </si>
  <si>
    <t>1. Mateřská škola Karlovy Vary, Komenského 7, p.o.</t>
  </si>
  <si>
    <t>71237003</t>
  </si>
  <si>
    <t>Komenského</t>
  </si>
  <si>
    <t>Východní 485/6</t>
  </si>
  <si>
    <t>27ZG300Z02350322</t>
  </si>
  <si>
    <t>2281820</t>
  </si>
  <si>
    <t>Komenského 48/7</t>
  </si>
  <si>
    <t>Mgr.Zdeňka</t>
  </si>
  <si>
    <t>Tichá</t>
  </si>
  <si>
    <t>776142100</t>
  </si>
  <si>
    <t>reditelka@materinkykv.cz</t>
  </si>
  <si>
    <t>804985319/0800</t>
  </si>
  <si>
    <t>Mozartova 443/4</t>
  </si>
  <si>
    <t>27ZG300Z02350330</t>
  </si>
  <si>
    <t>7206161</t>
  </si>
  <si>
    <t>27ZG300Z0235049M</t>
  </si>
  <si>
    <t>6463</t>
  </si>
  <si>
    <t>Nám. E. Destinové 32/1</t>
  </si>
  <si>
    <t>27ZG300Z0235058L</t>
  </si>
  <si>
    <t>5067439</t>
  </si>
  <si>
    <t>U Brodu 73</t>
  </si>
  <si>
    <t>27ZG300Z02316108</t>
  </si>
  <si>
    <t>5132720</t>
  </si>
  <si>
    <t>27ZG300Z0229638Q</t>
  </si>
  <si>
    <t>7011204</t>
  </si>
  <si>
    <t>27ZG300Z0239382T</t>
  </si>
  <si>
    <t>4363078</t>
  </si>
  <si>
    <t>27ZG300Z0239381V</t>
  </si>
  <si>
    <t>3688370</t>
  </si>
  <si>
    <t>9</t>
  </si>
  <si>
    <t>Krymská 1740/12</t>
  </si>
  <si>
    <t>27ZG300Z02350314</t>
  </si>
  <si>
    <t>1220703</t>
  </si>
  <si>
    <t>10</t>
  </si>
  <si>
    <t>Krymská 1739/10</t>
  </si>
  <si>
    <t>27ZG300Z02373709</t>
  </si>
  <si>
    <t>6797220</t>
  </si>
  <si>
    <t>2. Mateřská škola Karlovy Vary, Krušnohorská 16, p.o.</t>
  </si>
  <si>
    <t>71237011</t>
  </si>
  <si>
    <t>Vilová 346/1</t>
  </si>
  <si>
    <t>27ZG300Z0235051Z</t>
  </si>
  <si>
    <t>3662456</t>
  </si>
  <si>
    <t>Krušnohorská 740/16</t>
  </si>
  <si>
    <t>Andrea</t>
  </si>
  <si>
    <t>Maidlová</t>
  </si>
  <si>
    <t>andrea.maidlova@email.cz</t>
  </si>
  <si>
    <t>35-2877560257/0100</t>
  </si>
  <si>
    <t>Truhlářská 690/11</t>
  </si>
  <si>
    <t>27ZG300Z0235038R</t>
  </si>
  <si>
    <t>6539522</t>
  </si>
  <si>
    <t>Sedlecká 5</t>
  </si>
  <si>
    <t>27ZG300Z0238382Y</t>
  </si>
  <si>
    <t>4114039</t>
  </si>
  <si>
    <t>Javorová 211/2A</t>
  </si>
  <si>
    <t>27ZG300Z0236954P</t>
  </si>
  <si>
    <t>8044134</t>
  </si>
  <si>
    <t>Fibichova 777/5</t>
  </si>
  <si>
    <t>27ZG300Z0239399C</t>
  </si>
  <si>
    <t>7125820</t>
  </si>
  <si>
    <t>27ZG300Z02386029</t>
  </si>
  <si>
    <t>10857126</t>
  </si>
  <si>
    <t>Kpt. Jaroše 141/6</t>
  </si>
  <si>
    <t>27ZG300Z0235036V</t>
  </si>
  <si>
    <t>5178226</t>
  </si>
  <si>
    <t>Dopravní podnik Karlovy Vary, a.s.</t>
  </si>
  <si>
    <t>48364282</t>
  </si>
  <si>
    <t>CZ48364282</t>
  </si>
  <si>
    <t>Sportovní</t>
  </si>
  <si>
    <t>LD Diana</t>
  </si>
  <si>
    <t>27ZG300Z0219460A</t>
  </si>
  <si>
    <t>1298251</t>
  </si>
  <si>
    <t>Sportovní 656/1</t>
  </si>
  <si>
    <t>Zita</t>
  </si>
  <si>
    <t>Topinková</t>
  </si>
  <si>
    <t>topinkova@dpkv.cz</t>
  </si>
  <si>
    <t>25802-341/0100</t>
  </si>
  <si>
    <t>LD Mariánská 1218/1</t>
  </si>
  <si>
    <t>27ZG300Z0229950O</t>
  </si>
  <si>
    <t>2281413</t>
  </si>
  <si>
    <t>Ubytovna Mariánská 1218/1</t>
  </si>
  <si>
    <t>27ZG300Z0229628T</t>
  </si>
  <si>
    <t>6934199</t>
  </si>
  <si>
    <t>Zeyerova 1121/19</t>
  </si>
  <si>
    <t>27ZG300Z02609524</t>
  </si>
  <si>
    <t>3805322</t>
  </si>
  <si>
    <t>Městská galerie Karlovy Vary, s.r.o.</t>
  </si>
  <si>
    <t>26392194</t>
  </si>
  <si>
    <t>CZ26392194</t>
  </si>
  <si>
    <t>Stará Louka 346/26</t>
  </si>
  <si>
    <t>27ZG300Z02297018</t>
  </si>
  <si>
    <t>Hana</t>
  </si>
  <si>
    <t>Kodlová</t>
  </si>
  <si>
    <t>hankakodlova@gmail.com</t>
  </si>
  <si>
    <t>1039749005/2700</t>
  </si>
  <si>
    <t>Dům dětí a mládeže Karlovy Vary, Čankovská 9, příspěvková organizace</t>
  </si>
  <si>
    <t>06133584</t>
  </si>
  <si>
    <t>CZ06133584</t>
  </si>
  <si>
    <t>Čankovská</t>
  </si>
  <si>
    <t>Rolavská 295/5</t>
  </si>
  <si>
    <t>Stará Role</t>
  </si>
  <si>
    <t>27ZG300Z0225037Z</t>
  </si>
  <si>
    <t>Čankovská 35/9</t>
  </si>
  <si>
    <t>Babincová</t>
  </si>
  <si>
    <t>731636621</t>
  </si>
  <si>
    <t>reditel@ddmk.cz</t>
  </si>
  <si>
    <t>/</t>
  </si>
  <si>
    <t>27ZG300Z02350681</t>
  </si>
  <si>
    <t>Základní umělecká škola Antonína Dvořáka Karlovy Vary, Šmeralova 32,příspěvková organizace</t>
  </si>
  <si>
    <t>07110596</t>
  </si>
  <si>
    <t>CZ07110596</t>
  </si>
  <si>
    <t>Šmeralova 489/32</t>
  </si>
  <si>
    <t>27ZG300Z0150230I</t>
  </si>
  <si>
    <t>7216651</t>
  </si>
  <si>
    <t>Mgr. Bc. Ingrid</t>
  </si>
  <si>
    <t>Ahneová</t>
  </si>
  <si>
    <t>736514002</t>
  </si>
  <si>
    <t>115-7626510207/0100</t>
  </si>
  <si>
    <t>předpoklad odběru za 24 měs.</t>
  </si>
  <si>
    <t>Předpoklad odběru  2019 - 2020</t>
  </si>
  <si>
    <t>Celkem (MWh) - 1.Q.18</t>
  </si>
  <si>
    <t>Celkem (MWh) 1.Q.18</t>
  </si>
  <si>
    <t>Předpoklad odběru 2019 - 2020</t>
  </si>
  <si>
    <t>Celkem (MWh) 1.Q-18</t>
  </si>
  <si>
    <t xml:space="preserve">celkem 3 OM </t>
  </si>
  <si>
    <t>Celkem (MWh)  1.Q.18</t>
  </si>
  <si>
    <t>předpoklad odběru 2019 - 2020</t>
  </si>
  <si>
    <t>Lidická 448/14</t>
  </si>
  <si>
    <t>Karlovy vary</t>
  </si>
  <si>
    <t>27ZG300Z0222642X</t>
  </si>
  <si>
    <t>27ZG300Z02350306</t>
  </si>
  <si>
    <t>pozn. OM č. 3 je pouze udržovací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</si>
</sst>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#,##0.000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2"/>
      <color theme="1"/>
      <name val="Calibri"/>
      <family val="2"/>
    </font>
    <font>
      <b/>
      <sz val="13.5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BB00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wrapText="1"/>
    </xf>
    <xf numFmtId="164" fontId="43" fillId="0" borderId="10" xfId="0" applyNumberFormat="1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wrapText="1"/>
    </xf>
    <xf numFmtId="0" fontId="42" fillId="36" borderId="11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27" fillId="0" borderId="10" xfId="36" applyBorder="1" applyAlignment="1" applyProtection="1">
      <alignment wrapText="1"/>
      <protection/>
    </xf>
    <xf numFmtId="49" fontId="43" fillId="0" borderId="10" xfId="0" applyNumberFormat="1" applyFont="1" applyBorder="1" applyAlignment="1">
      <alignment horizontal="right" wrapText="1"/>
    </xf>
    <xf numFmtId="14" fontId="0" fillId="0" borderId="0" xfId="0" applyNumberFormat="1" applyAlignment="1">
      <alignment/>
    </xf>
    <xf numFmtId="0" fontId="42" fillId="0" borderId="10" xfId="0" applyFont="1" applyBorder="1" applyAlignment="1">
      <alignment vertical="center" wrapText="1"/>
    </xf>
    <xf numFmtId="164" fontId="42" fillId="0" borderId="10" xfId="0" applyNumberFormat="1" applyFont="1" applyBorder="1" applyAlignment="1">
      <alignment wrapText="1"/>
    </xf>
    <xf numFmtId="0" fontId="42" fillId="36" borderId="11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1" fontId="43" fillId="0" borderId="10" xfId="0" applyNumberFormat="1" applyFont="1" applyBorder="1" applyAlignment="1">
      <alignment wrapText="1"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5" fillId="0" borderId="10" xfId="36" applyFont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49" fontId="43" fillId="0" borderId="12" xfId="0" applyNumberFormat="1" applyFont="1" applyBorder="1" applyAlignment="1">
      <alignment wrapText="1"/>
    </xf>
    <xf numFmtId="0" fontId="43" fillId="0" borderId="12" xfId="0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43" fillId="0" borderId="12" xfId="0" applyNumberFormat="1" applyFont="1" applyBorder="1" applyAlignment="1">
      <alignment horizontal="right" wrapText="1"/>
    </xf>
    <xf numFmtId="0" fontId="27" fillId="0" borderId="12" xfId="36" applyBorder="1" applyAlignment="1" applyProtection="1">
      <alignment wrapText="1"/>
      <protection/>
    </xf>
    <xf numFmtId="1" fontId="43" fillId="0" borderId="12" xfId="0" applyNumberFormat="1" applyFont="1" applyBorder="1" applyAlignment="1">
      <alignment wrapText="1"/>
    </xf>
    <xf numFmtId="164" fontId="43" fillId="0" borderId="12" xfId="0" applyNumberFormat="1" applyFont="1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4" fontId="43" fillId="0" borderId="10" xfId="0" applyNumberFormat="1" applyFont="1" applyBorder="1" applyAlignment="1">
      <alignment wrapText="1"/>
    </xf>
    <xf numFmtId="166" fontId="43" fillId="0" borderId="10" xfId="0" applyNumberFormat="1" applyFont="1" applyBorder="1" applyAlignment="1">
      <alignment wrapText="1"/>
    </xf>
    <xf numFmtId="4" fontId="42" fillId="0" borderId="10" xfId="0" applyNumberFormat="1" applyFont="1" applyBorder="1" applyAlignment="1">
      <alignment wrapText="1"/>
    </xf>
    <xf numFmtId="166" fontId="42" fillId="0" borderId="10" xfId="0" applyNumberFormat="1" applyFont="1" applyBorder="1" applyAlignment="1">
      <alignment wrapText="1"/>
    </xf>
    <xf numFmtId="166" fontId="46" fillId="0" borderId="10" xfId="0" applyNumberFormat="1" applyFont="1" applyBorder="1" applyAlignment="1">
      <alignment wrapText="1"/>
    </xf>
    <xf numFmtId="164" fontId="26" fillId="0" borderId="10" xfId="0" applyNumberFormat="1" applyFont="1" applyBorder="1" applyAlignment="1">
      <alignment wrapText="1"/>
    </xf>
    <xf numFmtId="166" fontId="0" fillId="0" borderId="13" xfId="0" applyNumberFormat="1" applyBorder="1" applyAlignment="1">
      <alignment/>
    </xf>
    <xf numFmtId="166" fontId="44" fillId="0" borderId="10" xfId="0" applyNumberFormat="1" applyFont="1" applyBorder="1" applyAlignment="1">
      <alignment wrapText="1"/>
    </xf>
    <xf numFmtId="166" fontId="44" fillId="0" borderId="12" xfId="0" applyNumberFormat="1" applyFont="1" applyBorder="1" applyAlignment="1">
      <alignment wrapText="1"/>
    </xf>
    <xf numFmtId="166" fontId="44" fillId="0" borderId="13" xfId="0" applyNumberFormat="1" applyFont="1" applyBorder="1" applyAlignment="1">
      <alignment/>
    </xf>
    <xf numFmtId="0" fontId="0" fillId="37" borderId="0" xfId="0" applyFill="1" applyAlignment="1">
      <alignment/>
    </xf>
    <xf numFmtId="0" fontId="42" fillId="37" borderId="0" xfId="0" applyFont="1" applyFill="1" applyBorder="1" applyAlignment="1">
      <alignment vertical="center" wrapText="1"/>
    </xf>
    <xf numFmtId="49" fontId="42" fillId="38" borderId="10" xfId="0" applyNumberFormat="1" applyFont="1" applyFill="1" applyBorder="1" applyAlignment="1">
      <alignment wrapText="1"/>
    </xf>
    <xf numFmtId="0" fontId="42" fillId="36" borderId="11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2" fillId="36" borderId="14" xfId="0" applyFont="1" applyFill="1" applyBorder="1" applyAlignment="1">
      <alignment horizontal="left" vertical="center" wrapText="1"/>
    </xf>
    <xf numFmtId="0" fontId="42" fillId="36" borderId="15" xfId="0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uxova@mmkv.cz" TargetMode="External" /><Relationship Id="rId2" Type="http://schemas.openxmlformats.org/officeDocument/2006/relationships/hyperlink" Target="mailto:m.uxova@mmkv.cz" TargetMode="External" /><Relationship Id="rId3" Type="http://schemas.openxmlformats.org/officeDocument/2006/relationships/hyperlink" Target="mailto:l.pahrova@mmkv.cz" TargetMode="External" /><Relationship Id="rId4" Type="http://schemas.openxmlformats.org/officeDocument/2006/relationships/hyperlink" Target="mailto:l.pahrova@mmkv.cz" TargetMode="External" /><Relationship Id="rId5" Type="http://schemas.openxmlformats.org/officeDocument/2006/relationships/hyperlink" Target="mailto:m.smolna@mmkv.cz" TargetMode="External" /><Relationship Id="rId6" Type="http://schemas.openxmlformats.org/officeDocument/2006/relationships/hyperlink" Target="mailto:m.smolna@mmkv.cz" TargetMode="External" /><Relationship Id="rId7" Type="http://schemas.openxmlformats.org/officeDocument/2006/relationships/hyperlink" Target="mailto:m.uxova@mmkv.cz" TargetMode="External" /><Relationship Id="rId8" Type="http://schemas.openxmlformats.org/officeDocument/2006/relationships/hyperlink" Target="mailto:m.uxova@mmkv.cz" TargetMode="Externa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ddmk.cz" TargetMode="External" /><Relationship Id="rId2" Type="http://schemas.openxmlformats.org/officeDocument/2006/relationships/hyperlink" Target="mailto:reditel@ddmk.cz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zskomenskeho.cz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andrea.maidlova@email.cz" TargetMode="External" /><Relationship Id="rId2" Type="http://schemas.openxmlformats.org/officeDocument/2006/relationships/hyperlink" Target="mailto:andrea.maidlova@email.cz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tabSelected="1" zoomScalePageLayoutView="0" workbookViewId="0" topLeftCell="A1">
      <selection activeCell="AH10" sqref="AH10"/>
    </sheetView>
  </sheetViews>
  <sheetFormatPr defaultColWidth="9.140625" defaultRowHeight="15"/>
  <cols>
    <col min="1" max="1" width="2.7109375" style="0" customWidth="1"/>
    <col min="2" max="2" width="13.57421875" style="0" customWidth="1"/>
    <col min="3" max="3" width="9.00390625" style="0" customWidth="1"/>
    <col min="4" max="4" width="3.28125" style="0" customWidth="1"/>
    <col min="5" max="5" width="9.421875" style="0" customWidth="1"/>
    <col min="6" max="6" width="4.8515625" style="0" customWidth="1"/>
    <col min="7" max="7" width="3.421875" style="0" customWidth="1"/>
    <col min="8" max="8" width="7.00390625" style="0" customWidth="1"/>
    <col min="9" max="9" width="5.7109375" style="0" customWidth="1"/>
    <col min="10" max="10" width="11.00390625" style="0" customWidth="1"/>
    <col min="11" max="11" width="7.7109375" style="0" customWidth="1"/>
    <col min="12" max="12" width="6.00390625" style="0" customWidth="1"/>
    <col min="13" max="13" width="17.8515625" style="0" customWidth="1"/>
    <col min="14" max="14" width="0.71875" style="0" customWidth="1"/>
    <col min="15" max="15" width="15.140625" style="0" hidden="1" customWidth="1"/>
    <col min="16" max="16" width="0.2890625" style="0" hidden="1" customWidth="1"/>
    <col min="17" max="17" width="0.42578125" style="0" hidden="1" customWidth="1"/>
    <col min="18" max="18" width="16.00390625" style="0" hidden="1" customWidth="1"/>
    <col min="19" max="19" width="0.13671875" style="0" customWidth="1"/>
    <col min="20" max="20" width="17.8515625" style="0" hidden="1" customWidth="1"/>
    <col min="21" max="21" width="0.2890625" style="0" customWidth="1"/>
    <col min="22" max="22" width="16.140625" style="0" hidden="1" customWidth="1"/>
    <col min="23" max="23" width="0.13671875" style="0" hidden="1" customWidth="1"/>
    <col min="24" max="24" width="12.8515625" style="0" hidden="1" customWidth="1"/>
    <col min="25" max="25" width="8.57421875" style="0" hidden="1" customWidth="1"/>
    <col min="26" max="26" width="16.421875" style="0" hidden="1" customWidth="1"/>
    <col min="27" max="27" width="6.140625" style="0" customWidth="1"/>
    <col min="28" max="28" width="8.7109375" style="0" customWidth="1"/>
    <col min="29" max="29" width="9.57421875" style="0" customWidth="1"/>
  </cols>
  <sheetData>
    <row r="1" spans="2:12" ht="18" customHeight="1">
      <c r="B1" s="51" t="s">
        <v>389</v>
      </c>
      <c r="C1" s="51"/>
      <c r="D1" s="51"/>
      <c r="E1" s="51"/>
      <c r="F1" s="51"/>
      <c r="G1" s="51"/>
      <c r="H1" s="51"/>
      <c r="I1" s="51"/>
      <c r="J1" s="51"/>
      <c r="K1" s="51"/>
      <c r="L1" s="13"/>
    </row>
    <row r="2" spans="2:29" ht="15">
      <c r="B2" s="52" t="s">
        <v>0</v>
      </c>
      <c r="C2" s="50"/>
      <c r="D2" s="50"/>
      <c r="E2" s="50"/>
      <c r="F2" s="50"/>
      <c r="G2" s="50"/>
      <c r="H2" s="50"/>
      <c r="I2" s="53"/>
      <c r="J2" s="52" t="s">
        <v>1</v>
      </c>
      <c r="K2" s="50"/>
      <c r="L2" s="50"/>
      <c r="M2" s="50"/>
      <c r="N2" s="50"/>
      <c r="O2" s="52" t="s">
        <v>2</v>
      </c>
      <c r="P2" s="50"/>
      <c r="Q2" s="50"/>
      <c r="R2" s="53"/>
      <c r="S2" s="52" t="s">
        <v>3</v>
      </c>
      <c r="T2" s="50"/>
      <c r="U2" s="50"/>
      <c r="V2" s="53"/>
      <c r="W2" s="52" t="s">
        <v>4</v>
      </c>
      <c r="X2" s="50"/>
      <c r="Y2" s="50"/>
      <c r="Z2" s="50"/>
      <c r="AA2" s="9"/>
      <c r="AB2" s="50"/>
      <c r="AC2" s="50"/>
    </row>
    <row r="3" spans="1:29" ht="45.75" customHeight="1">
      <c r="A3" s="1" t="s">
        <v>83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17</v>
      </c>
      <c r="K3" s="1" t="s">
        <v>11</v>
      </c>
      <c r="L3" s="1" t="s">
        <v>12</v>
      </c>
      <c r="M3" s="1" t="s">
        <v>18</v>
      </c>
      <c r="N3" s="1" t="s">
        <v>19</v>
      </c>
      <c r="O3" s="1" t="s">
        <v>5</v>
      </c>
      <c r="P3" s="1" t="s">
        <v>20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21</v>
      </c>
      <c r="X3" s="1" t="s">
        <v>22</v>
      </c>
      <c r="Y3" s="1" t="s">
        <v>23</v>
      </c>
      <c r="Z3" s="1" t="s">
        <v>24</v>
      </c>
      <c r="AA3" s="3" t="s">
        <v>92</v>
      </c>
      <c r="AB3" s="2" t="s">
        <v>390</v>
      </c>
      <c r="AC3" s="2" t="s">
        <v>388</v>
      </c>
    </row>
    <row r="4" spans="1:29" ht="24.75" customHeight="1">
      <c r="A4" s="5" t="s">
        <v>84</v>
      </c>
      <c r="B4" s="10" t="s">
        <v>25</v>
      </c>
      <c r="C4" s="5" t="s">
        <v>26</v>
      </c>
      <c r="D4" s="5" t="s">
        <v>27</v>
      </c>
      <c r="E4" s="4" t="s">
        <v>28</v>
      </c>
      <c r="F4" s="4">
        <v>2035</v>
      </c>
      <c r="G4" s="4">
        <v>21</v>
      </c>
      <c r="H4" s="4" t="s">
        <v>29</v>
      </c>
      <c r="I4" s="4">
        <v>36001</v>
      </c>
      <c r="J4" s="4" t="s">
        <v>37</v>
      </c>
      <c r="K4" s="4" t="s">
        <v>29</v>
      </c>
      <c r="L4" s="4">
        <v>36001</v>
      </c>
      <c r="M4" s="5" t="s">
        <v>38</v>
      </c>
      <c r="N4" s="5" t="s">
        <v>39</v>
      </c>
      <c r="O4" s="4" t="s">
        <v>35</v>
      </c>
      <c r="P4" s="4" t="s">
        <v>36</v>
      </c>
      <c r="Q4" s="4" t="s">
        <v>29</v>
      </c>
      <c r="R4" s="4">
        <v>36001</v>
      </c>
      <c r="S4" s="4" t="s">
        <v>40</v>
      </c>
      <c r="T4" s="4" t="s">
        <v>41</v>
      </c>
      <c r="U4" s="12">
        <v>353223770</v>
      </c>
      <c r="V4" s="4" t="s">
        <v>82</v>
      </c>
      <c r="W4" s="4" t="s">
        <v>31</v>
      </c>
      <c r="X4" s="4" t="s">
        <v>32</v>
      </c>
      <c r="Y4" s="4" t="s">
        <v>33</v>
      </c>
      <c r="Z4" s="4" t="s">
        <v>34</v>
      </c>
      <c r="AA4" s="8">
        <v>490</v>
      </c>
      <c r="AB4" s="6">
        <v>34.152627</v>
      </c>
      <c r="AC4" s="38">
        <f>AB4*7</f>
        <v>239.06838900000002</v>
      </c>
    </row>
    <row r="5" spans="1:29" ht="24.75" customHeight="1">
      <c r="A5" s="5" t="s">
        <v>85</v>
      </c>
      <c r="B5" s="10" t="s">
        <v>25</v>
      </c>
      <c r="C5" s="5" t="s">
        <v>26</v>
      </c>
      <c r="D5" s="5" t="s">
        <v>27</v>
      </c>
      <c r="E5" s="4" t="s">
        <v>28</v>
      </c>
      <c r="F5" s="4">
        <v>2035</v>
      </c>
      <c r="G5" s="4">
        <v>21</v>
      </c>
      <c r="H5" s="4" t="s">
        <v>29</v>
      </c>
      <c r="I5" s="4">
        <v>36001</v>
      </c>
      <c r="J5" s="4" t="s">
        <v>42</v>
      </c>
      <c r="K5" s="4" t="s">
        <v>43</v>
      </c>
      <c r="L5" s="4">
        <v>36005</v>
      </c>
      <c r="M5" s="5" t="s">
        <v>44</v>
      </c>
      <c r="N5" s="5" t="s">
        <v>45</v>
      </c>
      <c r="O5" s="4" t="s">
        <v>46</v>
      </c>
      <c r="P5" s="4" t="s">
        <v>30</v>
      </c>
      <c r="Q5" s="4" t="s">
        <v>29</v>
      </c>
      <c r="R5" s="4">
        <v>36120</v>
      </c>
      <c r="S5" s="4" t="s">
        <v>73</v>
      </c>
      <c r="T5" s="4" t="s">
        <v>74</v>
      </c>
      <c r="U5" s="12" t="s">
        <v>75</v>
      </c>
      <c r="V5" s="11" t="s">
        <v>76</v>
      </c>
      <c r="W5" s="4" t="s">
        <v>31</v>
      </c>
      <c r="X5" s="4" t="s">
        <v>32</v>
      </c>
      <c r="Y5" s="4" t="s">
        <v>33</v>
      </c>
      <c r="Z5" s="4" t="s">
        <v>34</v>
      </c>
      <c r="AA5" s="8">
        <v>490</v>
      </c>
      <c r="AB5" s="6">
        <v>26.441507</v>
      </c>
      <c r="AC5" s="38">
        <f aca="true" t="shared" si="0" ref="AC5:AC10">AB5*7</f>
        <v>185.090549</v>
      </c>
    </row>
    <row r="6" spans="1:29" ht="24.75" customHeight="1">
      <c r="A6" s="5" t="s">
        <v>86</v>
      </c>
      <c r="B6" s="10" t="s">
        <v>25</v>
      </c>
      <c r="C6" s="5" t="s">
        <v>26</v>
      </c>
      <c r="D6" s="5" t="s">
        <v>27</v>
      </c>
      <c r="E6" s="4" t="s">
        <v>28</v>
      </c>
      <c r="F6" s="4">
        <v>2035</v>
      </c>
      <c r="G6" s="4">
        <v>21</v>
      </c>
      <c r="H6" s="4" t="s">
        <v>29</v>
      </c>
      <c r="I6" s="4">
        <v>36001</v>
      </c>
      <c r="J6" s="4" t="s">
        <v>42</v>
      </c>
      <c r="K6" s="4" t="s">
        <v>43</v>
      </c>
      <c r="L6" s="4">
        <v>36005</v>
      </c>
      <c r="M6" s="5" t="s">
        <v>47</v>
      </c>
      <c r="N6" s="5" t="s">
        <v>48</v>
      </c>
      <c r="O6" s="4" t="s">
        <v>46</v>
      </c>
      <c r="P6" s="4" t="s">
        <v>30</v>
      </c>
      <c r="Q6" s="4" t="s">
        <v>29</v>
      </c>
      <c r="R6" s="4">
        <v>36120</v>
      </c>
      <c r="S6" s="4" t="s">
        <v>73</v>
      </c>
      <c r="T6" s="4" t="s">
        <v>74</v>
      </c>
      <c r="U6" s="12" t="s">
        <v>75</v>
      </c>
      <c r="V6" s="11" t="s">
        <v>76</v>
      </c>
      <c r="W6" s="4" t="s">
        <v>31</v>
      </c>
      <c r="X6" s="4" t="s">
        <v>32</v>
      </c>
      <c r="Y6" s="4" t="s">
        <v>33</v>
      </c>
      <c r="Z6" s="4" t="s">
        <v>34</v>
      </c>
      <c r="AA6" s="8">
        <v>490</v>
      </c>
      <c r="AB6" s="6">
        <v>18.765633</v>
      </c>
      <c r="AC6" s="38">
        <f t="shared" si="0"/>
        <v>131.359431</v>
      </c>
    </row>
    <row r="7" spans="1:29" ht="24.75" customHeight="1">
      <c r="A7" s="5" t="s">
        <v>87</v>
      </c>
      <c r="B7" s="10" t="s">
        <v>25</v>
      </c>
      <c r="C7" s="5" t="s">
        <v>26</v>
      </c>
      <c r="D7" s="5" t="s">
        <v>27</v>
      </c>
      <c r="E7" s="4" t="s">
        <v>28</v>
      </c>
      <c r="F7" s="4">
        <v>2035</v>
      </c>
      <c r="G7" s="4">
        <v>21</v>
      </c>
      <c r="H7" s="4" t="s">
        <v>29</v>
      </c>
      <c r="I7" s="4">
        <v>36001</v>
      </c>
      <c r="J7" s="4" t="s">
        <v>49</v>
      </c>
      <c r="K7" s="4" t="s">
        <v>29</v>
      </c>
      <c r="L7" s="4">
        <v>36001</v>
      </c>
      <c r="M7" s="5" t="s">
        <v>50</v>
      </c>
      <c r="N7" s="5" t="s">
        <v>51</v>
      </c>
      <c r="O7" s="4" t="s">
        <v>52</v>
      </c>
      <c r="P7" s="4" t="s">
        <v>30</v>
      </c>
      <c r="Q7" s="4" t="s">
        <v>29</v>
      </c>
      <c r="R7" s="4">
        <v>36120</v>
      </c>
      <c r="S7" s="4" t="s">
        <v>77</v>
      </c>
      <c r="T7" s="4" t="s">
        <v>78</v>
      </c>
      <c r="U7" s="12">
        <v>353118125</v>
      </c>
      <c r="V7" s="11" t="s">
        <v>79</v>
      </c>
      <c r="W7" s="4" t="s">
        <v>31</v>
      </c>
      <c r="X7" s="4" t="s">
        <v>32</v>
      </c>
      <c r="Y7" s="4" t="s">
        <v>33</v>
      </c>
      <c r="Z7" s="4" t="s">
        <v>34</v>
      </c>
      <c r="AA7" s="8">
        <v>490</v>
      </c>
      <c r="AB7" s="6">
        <v>14.394212</v>
      </c>
      <c r="AC7" s="38">
        <f t="shared" si="0"/>
        <v>100.759484</v>
      </c>
    </row>
    <row r="8" spans="1:29" ht="24.75" customHeight="1">
      <c r="A8" s="5" t="s">
        <v>88</v>
      </c>
      <c r="B8" s="10" t="s">
        <v>25</v>
      </c>
      <c r="C8" s="5" t="s">
        <v>26</v>
      </c>
      <c r="D8" s="5" t="s">
        <v>27</v>
      </c>
      <c r="E8" s="4" t="s">
        <v>28</v>
      </c>
      <c r="F8" s="4">
        <v>2035</v>
      </c>
      <c r="G8" s="4">
        <v>21</v>
      </c>
      <c r="H8" s="4" t="s">
        <v>29</v>
      </c>
      <c r="I8" s="4">
        <v>36001</v>
      </c>
      <c r="J8" s="4" t="s">
        <v>53</v>
      </c>
      <c r="K8" s="4" t="s">
        <v>29</v>
      </c>
      <c r="L8" s="4">
        <v>36001</v>
      </c>
      <c r="M8" s="5" t="s">
        <v>54</v>
      </c>
      <c r="N8" s="5" t="s">
        <v>55</v>
      </c>
      <c r="O8" s="4" t="s">
        <v>52</v>
      </c>
      <c r="P8" s="4" t="s">
        <v>30</v>
      </c>
      <c r="Q8" s="4" t="s">
        <v>29</v>
      </c>
      <c r="R8" s="4">
        <v>36120</v>
      </c>
      <c r="S8" s="4" t="s">
        <v>77</v>
      </c>
      <c r="T8" s="4" t="s">
        <v>78</v>
      </c>
      <c r="U8" s="12">
        <v>353118125</v>
      </c>
      <c r="V8" s="11" t="s">
        <v>79</v>
      </c>
      <c r="W8" s="4" t="s">
        <v>31</v>
      </c>
      <c r="X8" s="4" t="s">
        <v>32</v>
      </c>
      <c r="Y8" s="4" t="s">
        <v>33</v>
      </c>
      <c r="Z8" s="4" t="s">
        <v>34</v>
      </c>
      <c r="AA8" s="8">
        <v>490</v>
      </c>
      <c r="AB8" s="6">
        <v>19.751617</v>
      </c>
      <c r="AC8" s="38">
        <f t="shared" si="0"/>
        <v>138.261319</v>
      </c>
    </row>
    <row r="9" spans="1:29" ht="24.75" customHeight="1">
      <c r="A9" s="5" t="s">
        <v>89</v>
      </c>
      <c r="B9" s="10" t="s">
        <v>25</v>
      </c>
      <c r="C9" s="5" t="s">
        <v>26</v>
      </c>
      <c r="D9" s="5" t="s">
        <v>27</v>
      </c>
      <c r="E9" s="4" t="s">
        <v>28</v>
      </c>
      <c r="F9" s="4">
        <v>2035</v>
      </c>
      <c r="G9" s="4">
        <v>21</v>
      </c>
      <c r="H9" s="4" t="s">
        <v>29</v>
      </c>
      <c r="I9" s="4">
        <v>36001</v>
      </c>
      <c r="J9" s="4" t="s">
        <v>71</v>
      </c>
      <c r="K9" s="4" t="s">
        <v>56</v>
      </c>
      <c r="L9" s="4">
        <v>36018</v>
      </c>
      <c r="M9" s="5" t="s">
        <v>57</v>
      </c>
      <c r="N9" s="5" t="s">
        <v>58</v>
      </c>
      <c r="O9" s="4" t="s">
        <v>72</v>
      </c>
      <c r="P9" s="4" t="s">
        <v>30</v>
      </c>
      <c r="Q9" s="4" t="s">
        <v>29</v>
      </c>
      <c r="R9" s="4">
        <v>36120</v>
      </c>
      <c r="S9" s="4" t="s">
        <v>73</v>
      </c>
      <c r="T9" s="4" t="s">
        <v>80</v>
      </c>
      <c r="U9" s="12">
        <v>353118131</v>
      </c>
      <c r="V9" s="11" t="s">
        <v>81</v>
      </c>
      <c r="W9" s="4" t="s">
        <v>31</v>
      </c>
      <c r="X9" s="4" t="s">
        <v>32</v>
      </c>
      <c r="Y9" s="4" t="s">
        <v>33</v>
      </c>
      <c r="Z9" s="4" t="s">
        <v>34</v>
      </c>
      <c r="AA9" s="8">
        <v>490</v>
      </c>
      <c r="AB9" s="6">
        <v>13.726968</v>
      </c>
      <c r="AC9" s="38">
        <f t="shared" si="0"/>
        <v>96.088776</v>
      </c>
    </row>
    <row r="10" spans="1:29" ht="24.75" customHeight="1">
      <c r="A10" s="5" t="s">
        <v>90</v>
      </c>
      <c r="B10" s="10" t="s">
        <v>25</v>
      </c>
      <c r="C10" s="5" t="s">
        <v>26</v>
      </c>
      <c r="D10" s="5" t="s">
        <v>27</v>
      </c>
      <c r="E10" s="4" t="s">
        <v>28</v>
      </c>
      <c r="F10" s="4">
        <v>2035</v>
      </c>
      <c r="G10" s="4">
        <v>21</v>
      </c>
      <c r="H10" s="4" t="s">
        <v>29</v>
      </c>
      <c r="I10" s="4">
        <v>36001</v>
      </c>
      <c r="J10" s="4" t="s">
        <v>59</v>
      </c>
      <c r="K10" s="4" t="s">
        <v>60</v>
      </c>
      <c r="L10" s="4">
        <v>36017</v>
      </c>
      <c r="M10" s="5" t="s">
        <v>61</v>
      </c>
      <c r="N10" s="5" t="s">
        <v>62</v>
      </c>
      <c r="O10" s="4" t="s">
        <v>72</v>
      </c>
      <c r="P10" s="4" t="s">
        <v>30</v>
      </c>
      <c r="Q10" s="4" t="s">
        <v>29</v>
      </c>
      <c r="R10" s="4">
        <v>36120</v>
      </c>
      <c r="S10" s="4" t="s">
        <v>73</v>
      </c>
      <c r="T10" s="4" t="s">
        <v>80</v>
      </c>
      <c r="U10" s="12">
        <v>353118131</v>
      </c>
      <c r="V10" s="11" t="s">
        <v>81</v>
      </c>
      <c r="W10" s="4" t="s">
        <v>31</v>
      </c>
      <c r="X10" s="4" t="s">
        <v>32</v>
      </c>
      <c r="Y10" s="4" t="s">
        <v>33</v>
      </c>
      <c r="Z10" s="4" t="s">
        <v>34</v>
      </c>
      <c r="AA10" s="8">
        <v>490</v>
      </c>
      <c r="AB10" s="6">
        <v>31.114878</v>
      </c>
      <c r="AC10" s="38">
        <f t="shared" si="0"/>
        <v>217.804146</v>
      </c>
    </row>
    <row r="11" spans="1:29" ht="24.75" customHeight="1">
      <c r="A11" s="5" t="s">
        <v>91</v>
      </c>
      <c r="B11" s="10" t="s">
        <v>25</v>
      </c>
      <c r="C11" s="5" t="s">
        <v>26</v>
      </c>
      <c r="D11" s="5" t="s">
        <v>27</v>
      </c>
      <c r="E11" s="4" t="s">
        <v>28</v>
      </c>
      <c r="F11" s="4">
        <v>2035</v>
      </c>
      <c r="G11" s="4">
        <v>21</v>
      </c>
      <c r="H11" s="4" t="s">
        <v>29</v>
      </c>
      <c r="I11" s="4">
        <v>36001</v>
      </c>
      <c r="J11" s="4" t="s">
        <v>63</v>
      </c>
      <c r="K11" s="4" t="s">
        <v>29</v>
      </c>
      <c r="L11" s="4">
        <v>36001</v>
      </c>
      <c r="M11" s="5" t="s">
        <v>64</v>
      </c>
      <c r="N11" s="5" t="s">
        <v>65</v>
      </c>
      <c r="O11" s="4" t="s">
        <v>66</v>
      </c>
      <c r="P11" s="10" t="s">
        <v>67</v>
      </c>
      <c r="Q11" s="4" t="s">
        <v>29</v>
      </c>
      <c r="R11" s="4">
        <v>36001</v>
      </c>
      <c r="S11" s="4" t="s">
        <v>68</v>
      </c>
      <c r="T11" s="4" t="s">
        <v>69</v>
      </c>
      <c r="U11" s="12">
        <v>353118908</v>
      </c>
      <c r="V11" s="4" t="s">
        <v>70</v>
      </c>
      <c r="W11" s="4" t="s">
        <v>31</v>
      </c>
      <c r="X11" s="4" t="s">
        <v>32</v>
      </c>
      <c r="Y11" s="4" t="s">
        <v>33</v>
      </c>
      <c r="Z11" s="4" t="s">
        <v>34</v>
      </c>
      <c r="AA11" s="8">
        <v>490</v>
      </c>
      <c r="AB11" s="6">
        <v>95.258299</v>
      </c>
      <c r="AC11" s="38">
        <f>AB11*7</f>
        <v>666.808093</v>
      </c>
    </row>
    <row r="12" spans="1:29" ht="24.75" customHeight="1">
      <c r="A12" s="5" t="s">
        <v>300</v>
      </c>
      <c r="B12" s="10" t="s">
        <v>25</v>
      </c>
      <c r="C12" s="5" t="s">
        <v>26</v>
      </c>
      <c r="D12" s="5" t="s">
        <v>27</v>
      </c>
      <c r="E12" s="4" t="s">
        <v>28</v>
      </c>
      <c r="F12" s="4">
        <v>2035</v>
      </c>
      <c r="G12" s="4">
        <v>21</v>
      </c>
      <c r="H12" s="4" t="s">
        <v>29</v>
      </c>
      <c r="I12" s="4">
        <v>36001</v>
      </c>
      <c r="J12" s="4" t="s">
        <v>397</v>
      </c>
      <c r="K12" s="4" t="s">
        <v>398</v>
      </c>
      <c r="L12" s="4">
        <v>36001</v>
      </c>
      <c r="M12" s="5" t="s">
        <v>399</v>
      </c>
      <c r="N12" s="5"/>
      <c r="O12" s="4" t="s">
        <v>46</v>
      </c>
      <c r="P12" s="4" t="s">
        <v>30</v>
      </c>
      <c r="Q12" s="4" t="s">
        <v>29</v>
      </c>
      <c r="R12" s="4">
        <v>36120</v>
      </c>
      <c r="S12" s="4" t="s">
        <v>73</v>
      </c>
      <c r="T12" s="4" t="s">
        <v>74</v>
      </c>
      <c r="U12" s="12" t="s">
        <v>75</v>
      </c>
      <c r="V12" s="11" t="s">
        <v>76</v>
      </c>
      <c r="W12" s="4" t="s">
        <v>31</v>
      </c>
      <c r="X12" s="4" t="s">
        <v>32</v>
      </c>
      <c r="Y12" s="4" t="s">
        <v>33</v>
      </c>
      <c r="Z12" s="4" t="s">
        <v>34</v>
      </c>
      <c r="AA12" s="8"/>
      <c r="AB12" s="6">
        <v>0.3</v>
      </c>
      <c r="AC12" s="38">
        <f>AB12*7</f>
        <v>2.1</v>
      </c>
    </row>
    <row r="13" spans="1:29" ht="24.75" customHeight="1">
      <c r="A13" s="5" t="s">
        <v>304</v>
      </c>
      <c r="B13" s="10" t="s">
        <v>25</v>
      </c>
      <c r="C13" s="5" t="s">
        <v>26</v>
      </c>
      <c r="D13" s="5" t="s">
        <v>27</v>
      </c>
      <c r="E13" s="4" t="s">
        <v>28</v>
      </c>
      <c r="F13" s="4">
        <v>2035</v>
      </c>
      <c r="G13" s="4">
        <v>21</v>
      </c>
      <c r="H13" s="4" t="s">
        <v>29</v>
      </c>
      <c r="I13" s="4">
        <v>36001</v>
      </c>
      <c r="J13" s="4" t="s">
        <v>397</v>
      </c>
      <c r="K13" s="4" t="s">
        <v>398</v>
      </c>
      <c r="L13" s="4">
        <v>36001</v>
      </c>
      <c r="M13" s="5" t="s">
        <v>400</v>
      </c>
      <c r="N13" s="5"/>
      <c r="O13" s="4" t="s">
        <v>46</v>
      </c>
      <c r="P13" s="4" t="s">
        <v>30</v>
      </c>
      <c r="Q13" s="4" t="s">
        <v>29</v>
      </c>
      <c r="R13" s="4">
        <v>36120</v>
      </c>
      <c r="S13" s="4" t="s">
        <v>73</v>
      </c>
      <c r="T13" s="4" t="s">
        <v>74</v>
      </c>
      <c r="U13" s="12" t="s">
        <v>75</v>
      </c>
      <c r="V13" s="11" t="s">
        <v>76</v>
      </c>
      <c r="W13" s="4" t="s">
        <v>31</v>
      </c>
      <c r="X13" s="4" t="s">
        <v>32</v>
      </c>
      <c r="Y13" s="4" t="s">
        <v>33</v>
      </c>
      <c r="Z13" s="4" t="s">
        <v>34</v>
      </c>
      <c r="AA13" s="8"/>
      <c r="AB13" s="6">
        <v>0.2</v>
      </c>
      <c r="AC13" s="38">
        <f>AB13*7</f>
        <v>1.4000000000000001</v>
      </c>
    </row>
    <row r="14" spans="1:29" ht="24.75" customHeight="1">
      <c r="A14" s="5"/>
      <c r="B14" s="14" t="s">
        <v>93</v>
      </c>
      <c r="C14" s="5"/>
      <c r="D14" s="5"/>
      <c r="E14" s="4"/>
      <c r="F14" s="4"/>
      <c r="G14" s="4"/>
      <c r="H14" s="4"/>
      <c r="I14" s="4"/>
      <c r="J14" s="4"/>
      <c r="K14" s="4"/>
      <c r="L14" s="4"/>
      <c r="M14" s="5"/>
      <c r="N14" s="5"/>
      <c r="O14" s="4"/>
      <c r="P14" s="4"/>
      <c r="Q14" s="4"/>
      <c r="R14" s="4"/>
      <c r="S14" s="4"/>
      <c r="T14" s="4"/>
      <c r="U14" s="12"/>
      <c r="V14" s="4"/>
      <c r="W14" s="4"/>
      <c r="X14" s="4"/>
      <c r="Y14" s="4"/>
      <c r="Z14" s="4"/>
      <c r="AA14" s="8"/>
      <c r="AB14" s="15">
        <f>SUM(AB4:AB13)</f>
        <v>254.105741</v>
      </c>
      <c r="AC14" s="40">
        <f>SUM(AC4:AC13)</f>
        <v>1778.7401869999999</v>
      </c>
    </row>
    <row r="15" spans="1:2" ht="15">
      <c r="A15" s="47"/>
      <c r="B15" s="48"/>
    </row>
  </sheetData>
  <sheetProtection/>
  <mergeCells count="7">
    <mergeCell ref="AB2:AC2"/>
    <mergeCell ref="B1:K1"/>
    <mergeCell ref="B2:I2"/>
    <mergeCell ref="J2:N2"/>
    <mergeCell ref="O2:R2"/>
    <mergeCell ref="S2:V2"/>
    <mergeCell ref="W2:Z2"/>
  </mergeCells>
  <hyperlinks>
    <hyperlink ref="V5" r:id="rId1" display="m.uxova@mmkv.cz"/>
    <hyperlink ref="V6" r:id="rId2" display="m.uxova@mmkv.cz"/>
    <hyperlink ref="V7" r:id="rId3" display="l.pahrova@mmkv.cz"/>
    <hyperlink ref="V8" r:id="rId4" display="l.pahrova@mmkv.cz"/>
    <hyperlink ref="V9" r:id="rId5" display="m.smolna@mmkv.cz"/>
    <hyperlink ref="V10" r:id="rId6" display="m.smolna@mmkv.cz"/>
    <hyperlink ref="V12" r:id="rId7" display="m.uxova@mmkv.cz"/>
    <hyperlink ref="V13" r:id="rId8" display="m.uxova@mmkv.cz"/>
  </hyperlinks>
  <printOptions/>
  <pageMargins left="0.787401575" right="0.787401575" top="0.984251969" bottom="0.984251969" header="0.4921259845" footer="0.4921259845"/>
  <pageSetup horizontalDpi="600" verticalDpi="600" orientation="landscape" paperSize="9"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showGridLines="0" zoomScalePageLayoutView="0" workbookViewId="0" topLeftCell="A1">
      <selection activeCell="AE6" sqref="AE6"/>
    </sheetView>
  </sheetViews>
  <sheetFormatPr defaultColWidth="9.140625" defaultRowHeight="15"/>
  <cols>
    <col min="1" max="1" width="2.7109375" style="0" customWidth="1"/>
    <col min="2" max="2" width="15.00390625" style="0" customWidth="1"/>
    <col min="3" max="3" width="9.00390625" style="0" customWidth="1"/>
    <col min="4" max="4" width="10.8515625" style="0" bestFit="1" customWidth="1"/>
    <col min="5" max="5" width="8.57421875" style="0" customWidth="1"/>
    <col min="6" max="6" width="4.00390625" style="0" customWidth="1"/>
    <col min="7" max="7" width="2.421875" style="0" customWidth="1"/>
    <col min="8" max="8" width="7.00390625" style="0" customWidth="1"/>
    <col min="9" max="9" width="5.7109375" style="0" customWidth="1"/>
    <col min="10" max="10" width="9.28125" style="0" customWidth="1"/>
    <col min="11" max="11" width="7.140625" style="0" customWidth="1"/>
    <col min="12" max="12" width="6.00390625" style="0" customWidth="1"/>
    <col min="13" max="13" width="17.8515625" style="0" bestFit="1" customWidth="1"/>
    <col min="14" max="14" width="0.71875" style="0" customWidth="1"/>
    <col min="15" max="15" width="15.140625" style="0" hidden="1" customWidth="1"/>
    <col min="16" max="16" width="8.140625" style="0" hidden="1" customWidth="1"/>
    <col min="17" max="17" width="6.7109375" style="0" hidden="1" customWidth="1"/>
    <col min="18" max="18" width="6.00390625" style="0" hidden="1" customWidth="1"/>
    <col min="19" max="19" width="4.421875" style="0" hidden="1" customWidth="1"/>
    <col min="20" max="20" width="9.57421875" style="0" hidden="1" customWidth="1"/>
    <col min="21" max="21" width="9.8515625" style="0" hidden="1" customWidth="1"/>
    <col min="22" max="22" width="16.8515625" style="0" hidden="1" customWidth="1"/>
    <col min="23" max="23" width="14.7109375" style="0" hidden="1" customWidth="1"/>
    <col min="24" max="24" width="7.7109375" style="0" hidden="1" customWidth="1"/>
    <col min="25" max="25" width="17.00390625" style="0" hidden="1" customWidth="1"/>
    <col min="26" max="26" width="15.00390625" style="0" hidden="1" customWidth="1"/>
    <col min="27" max="27" width="6.28125" style="0" customWidth="1"/>
    <col min="28" max="28" width="7.57421875" style="0" customWidth="1"/>
    <col min="29" max="29" width="8.140625" style="0" customWidth="1"/>
  </cols>
  <sheetData>
    <row r="2" spans="2:11" ht="18" customHeight="1">
      <c r="B2" s="51" t="s">
        <v>396</v>
      </c>
      <c r="C2" s="51"/>
      <c r="D2" s="51"/>
      <c r="E2" s="51"/>
      <c r="F2" s="51"/>
      <c r="G2" s="51"/>
      <c r="H2" s="51"/>
      <c r="I2" s="51"/>
      <c r="J2" s="51"/>
      <c r="K2" s="51"/>
    </row>
    <row r="4" spans="2:29" ht="15">
      <c r="B4" s="52" t="s">
        <v>0</v>
      </c>
      <c r="C4" s="50"/>
      <c r="D4" s="50"/>
      <c r="E4" s="50"/>
      <c r="F4" s="50"/>
      <c r="G4" s="50"/>
      <c r="H4" s="50"/>
      <c r="I4" s="53"/>
      <c r="J4" s="52" t="s">
        <v>1</v>
      </c>
      <c r="K4" s="50"/>
      <c r="L4" s="50"/>
      <c r="M4" s="50"/>
      <c r="N4" s="50"/>
      <c r="O4" s="52" t="s">
        <v>2</v>
      </c>
      <c r="P4" s="50"/>
      <c r="Q4" s="50"/>
      <c r="R4" s="53"/>
      <c r="S4" s="52" t="s">
        <v>3</v>
      </c>
      <c r="T4" s="50"/>
      <c r="U4" s="50"/>
      <c r="V4" s="53"/>
      <c r="W4" s="52" t="s">
        <v>4</v>
      </c>
      <c r="X4" s="50"/>
      <c r="Y4" s="50"/>
      <c r="Z4" s="50"/>
      <c r="AA4" s="16"/>
      <c r="AB4" s="50"/>
      <c r="AC4" s="50"/>
    </row>
    <row r="5" spans="1:29" ht="86.25" customHeight="1">
      <c r="A5" s="1" t="s">
        <v>83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17</v>
      </c>
      <c r="K5" s="1" t="s">
        <v>11</v>
      </c>
      <c r="L5" s="1" t="s">
        <v>12</v>
      </c>
      <c r="M5" s="1" t="s">
        <v>18</v>
      </c>
      <c r="N5" s="1" t="s">
        <v>19</v>
      </c>
      <c r="O5" s="1" t="s">
        <v>5</v>
      </c>
      <c r="P5" s="1" t="s">
        <v>20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21</v>
      </c>
      <c r="X5" s="1" t="s">
        <v>22</v>
      </c>
      <c r="Y5" s="1" t="s">
        <v>23</v>
      </c>
      <c r="Z5" s="1" t="s">
        <v>24</v>
      </c>
      <c r="AA5" s="3" t="s">
        <v>94</v>
      </c>
      <c r="AB5" s="2" t="s">
        <v>391</v>
      </c>
      <c r="AC5" s="2" t="s">
        <v>388</v>
      </c>
    </row>
    <row r="6" spans="1:29" ht="39.75" customHeight="1">
      <c r="A6" s="5" t="s">
        <v>84</v>
      </c>
      <c r="B6" s="10" t="s">
        <v>335</v>
      </c>
      <c r="C6" s="5" t="s">
        <v>336</v>
      </c>
      <c r="D6" s="5" t="s">
        <v>337</v>
      </c>
      <c r="E6" s="4" t="s">
        <v>338</v>
      </c>
      <c r="F6" s="4">
        <v>656</v>
      </c>
      <c r="G6" s="4">
        <v>1</v>
      </c>
      <c r="H6" s="4" t="s">
        <v>29</v>
      </c>
      <c r="I6" s="4">
        <v>36309</v>
      </c>
      <c r="J6" s="4" t="s">
        <v>339</v>
      </c>
      <c r="K6" s="4" t="s">
        <v>29</v>
      </c>
      <c r="L6" s="4">
        <v>36001</v>
      </c>
      <c r="M6" s="5" t="s">
        <v>340</v>
      </c>
      <c r="N6" s="5" t="s">
        <v>341</v>
      </c>
      <c r="O6" s="4" t="s">
        <v>335</v>
      </c>
      <c r="P6" s="4" t="s">
        <v>342</v>
      </c>
      <c r="Q6" s="4" t="s">
        <v>29</v>
      </c>
      <c r="R6" s="4">
        <v>36309</v>
      </c>
      <c r="S6" s="4" t="s">
        <v>343</v>
      </c>
      <c r="T6" s="4" t="s">
        <v>344</v>
      </c>
      <c r="U6" s="12">
        <v>353505331</v>
      </c>
      <c r="V6" s="4" t="s">
        <v>345</v>
      </c>
      <c r="W6" s="4" t="s">
        <v>346</v>
      </c>
      <c r="X6" s="4" t="s">
        <v>32</v>
      </c>
      <c r="Y6" s="4" t="s">
        <v>33</v>
      </c>
      <c r="Z6" s="4" t="s">
        <v>108</v>
      </c>
      <c r="AA6" s="8">
        <v>490</v>
      </c>
      <c r="AB6" s="6">
        <v>14.310303</v>
      </c>
      <c r="AC6" s="38">
        <f>AB6*7</f>
        <v>100.17212099999999</v>
      </c>
    </row>
    <row r="7" spans="1:29" ht="39.75" customHeight="1">
      <c r="A7" s="5" t="s">
        <v>85</v>
      </c>
      <c r="B7" s="10" t="s">
        <v>335</v>
      </c>
      <c r="C7" s="5" t="s">
        <v>336</v>
      </c>
      <c r="D7" s="5" t="s">
        <v>337</v>
      </c>
      <c r="E7" s="4" t="s">
        <v>338</v>
      </c>
      <c r="F7" s="4">
        <v>656</v>
      </c>
      <c r="G7" s="4">
        <v>1</v>
      </c>
      <c r="H7" s="4" t="s">
        <v>29</v>
      </c>
      <c r="I7" s="4">
        <v>36309</v>
      </c>
      <c r="J7" s="4" t="s">
        <v>347</v>
      </c>
      <c r="K7" s="4" t="s">
        <v>29</v>
      </c>
      <c r="L7" s="4">
        <v>36001</v>
      </c>
      <c r="M7" s="5" t="s">
        <v>348</v>
      </c>
      <c r="N7" s="5" t="s">
        <v>349</v>
      </c>
      <c r="O7" s="4" t="s">
        <v>335</v>
      </c>
      <c r="P7" s="4" t="s">
        <v>342</v>
      </c>
      <c r="Q7" s="4" t="s">
        <v>29</v>
      </c>
      <c r="R7" s="4">
        <v>36309</v>
      </c>
      <c r="S7" s="4" t="s">
        <v>343</v>
      </c>
      <c r="T7" s="4" t="s">
        <v>344</v>
      </c>
      <c r="U7" s="12">
        <v>353505331</v>
      </c>
      <c r="V7" s="4" t="s">
        <v>345</v>
      </c>
      <c r="W7" s="4" t="s">
        <v>346</v>
      </c>
      <c r="X7" s="4" t="s">
        <v>32</v>
      </c>
      <c r="Y7" s="4" t="s">
        <v>33</v>
      </c>
      <c r="Z7" s="4" t="s">
        <v>108</v>
      </c>
      <c r="AA7" s="8">
        <v>490</v>
      </c>
      <c r="AB7" s="6">
        <v>17.894546</v>
      </c>
      <c r="AC7" s="38">
        <f>AB7*7</f>
        <v>125.261822</v>
      </c>
    </row>
    <row r="8" spans="1:29" ht="39.75" customHeight="1">
      <c r="A8" s="5" t="s">
        <v>86</v>
      </c>
      <c r="B8" s="10" t="s">
        <v>335</v>
      </c>
      <c r="C8" s="5" t="s">
        <v>336</v>
      </c>
      <c r="D8" s="5" t="s">
        <v>337</v>
      </c>
      <c r="E8" s="4" t="s">
        <v>338</v>
      </c>
      <c r="F8" s="4">
        <v>656</v>
      </c>
      <c r="G8" s="4">
        <v>1</v>
      </c>
      <c r="H8" s="4" t="s">
        <v>29</v>
      </c>
      <c r="I8" s="4">
        <v>36309</v>
      </c>
      <c r="J8" s="4" t="s">
        <v>350</v>
      </c>
      <c r="K8" s="4" t="s">
        <v>29</v>
      </c>
      <c r="L8" s="4">
        <v>36001</v>
      </c>
      <c r="M8" s="5" t="s">
        <v>351</v>
      </c>
      <c r="N8" s="5" t="s">
        <v>352</v>
      </c>
      <c r="O8" s="4" t="s">
        <v>335</v>
      </c>
      <c r="P8" s="4" t="s">
        <v>342</v>
      </c>
      <c r="Q8" s="4" t="s">
        <v>29</v>
      </c>
      <c r="R8" s="4">
        <v>36309</v>
      </c>
      <c r="S8" s="4" t="s">
        <v>343</v>
      </c>
      <c r="T8" s="4" t="s">
        <v>344</v>
      </c>
      <c r="U8" s="12">
        <v>353505331</v>
      </c>
      <c r="V8" s="4" t="s">
        <v>345</v>
      </c>
      <c r="W8" s="4" t="s">
        <v>346</v>
      </c>
      <c r="X8" s="4" t="s">
        <v>32</v>
      </c>
      <c r="Y8" s="4" t="s">
        <v>33</v>
      </c>
      <c r="Z8" s="4" t="s">
        <v>108</v>
      </c>
      <c r="AA8" s="8">
        <v>490</v>
      </c>
      <c r="AB8" s="6">
        <v>16.309965</v>
      </c>
      <c r="AC8" s="38">
        <f>AB8*7</f>
        <v>114.16975499999998</v>
      </c>
    </row>
    <row r="9" spans="1:29" ht="39.75" customHeight="1">
      <c r="A9" s="5" t="s">
        <v>87</v>
      </c>
      <c r="B9" s="10" t="s">
        <v>335</v>
      </c>
      <c r="C9" s="5" t="s">
        <v>336</v>
      </c>
      <c r="D9" s="5" t="s">
        <v>337</v>
      </c>
      <c r="E9" s="4" t="s">
        <v>338</v>
      </c>
      <c r="F9" s="4">
        <v>656</v>
      </c>
      <c r="G9" s="4">
        <v>1</v>
      </c>
      <c r="H9" s="4" t="s">
        <v>29</v>
      </c>
      <c r="I9" s="4">
        <v>36309</v>
      </c>
      <c r="J9" s="4" t="s">
        <v>353</v>
      </c>
      <c r="K9" s="4" t="s">
        <v>29</v>
      </c>
      <c r="L9" s="4">
        <v>36001</v>
      </c>
      <c r="M9" s="5" t="s">
        <v>354</v>
      </c>
      <c r="N9" s="5" t="s">
        <v>355</v>
      </c>
      <c r="O9" s="4" t="s">
        <v>335</v>
      </c>
      <c r="P9" s="4" t="s">
        <v>342</v>
      </c>
      <c r="Q9" s="4" t="s">
        <v>29</v>
      </c>
      <c r="R9" s="4">
        <v>36309</v>
      </c>
      <c r="S9" s="4" t="s">
        <v>343</v>
      </c>
      <c r="T9" s="4" t="s">
        <v>344</v>
      </c>
      <c r="U9" s="12">
        <v>353505331</v>
      </c>
      <c r="V9" s="4" t="s">
        <v>345</v>
      </c>
      <c r="W9" s="4" t="s">
        <v>346</v>
      </c>
      <c r="X9" s="4" t="s">
        <v>32</v>
      </c>
      <c r="Y9" s="4" t="s">
        <v>33</v>
      </c>
      <c r="Z9" s="4" t="s">
        <v>108</v>
      </c>
      <c r="AA9" s="8">
        <v>490</v>
      </c>
      <c r="AB9" s="6">
        <v>11.475281</v>
      </c>
      <c r="AC9" s="38">
        <f>AB9*7</f>
        <v>80.32696700000001</v>
      </c>
    </row>
    <row r="10" spans="1:29" ht="39.75" customHeight="1">
      <c r="A10" s="5"/>
      <c r="B10" s="14" t="s">
        <v>93</v>
      </c>
      <c r="C10" s="5"/>
      <c r="D10" s="5"/>
      <c r="E10" s="4"/>
      <c r="F10" s="4"/>
      <c r="G10" s="4"/>
      <c r="H10" s="4"/>
      <c r="I10" s="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12"/>
      <c r="V10" s="4"/>
      <c r="W10" s="4"/>
      <c r="X10" s="4"/>
      <c r="Y10" s="4"/>
      <c r="Z10" s="4"/>
      <c r="AA10" s="8"/>
      <c r="AB10" s="15">
        <f>SUM(AB5:AB9)</f>
        <v>59.990095</v>
      </c>
      <c r="AC10" s="40">
        <f>SUM(AC5:AC9)</f>
        <v>419.93066500000003</v>
      </c>
    </row>
    <row r="11" spans="1:29" ht="39.75" customHeight="1">
      <c r="A11" s="5"/>
      <c r="B11" s="10"/>
      <c r="C11" s="5"/>
      <c r="D11" s="5"/>
      <c r="E11" s="4"/>
      <c r="F11" s="4"/>
      <c r="G11" s="4"/>
      <c r="H11" s="4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4"/>
      <c r="U11" s="12"/>
      <c r="V11" s="4"/>
      <c r="W11" s="4"/>
      <c r="X11" s="4"/>
      <c r="Y11" s="4"/>
      <c r="Z11" s="4"/>
      <c r="AA11" s="8"/>
      <c r="AB11" s="6"/>
      <c r="AC11" s="7"/>
    </row>
    <row r="12" ht="15">
      <c r="AC12" s="18"/>
    </row>
  </sheetData>
  <sheetProtection/>
  <mergeCells count="7">
    <mergeCell ref="AB4:AC4"/>
    <mergeCell ref="B2:K2"/>
    <mergeCell ref="B4:I4"/>
    <mergeCell ref="J4:N4"/>
    <mergeCell ref="O4:R4"/>
    <mergeCell ref="S4:V4"/>
    <mergeCell ref="W4:Z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7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0.8515625" style="0" bestFit="1" customWidth="1"/>
    <col min="4" max="4" width="9.421875" style="0" customWidth="1"/>
    <col min="5" max="5" width="4.8515625" style="0" customWidth="1"/>
    <col min="6" max="6" width="3.421875" style="0" customWidth="1"/>
    <col min="7" max="7" width="7.00390625" style="0" customWidth="1"/>
    <col min="8" max="8" width="5.7109375" style="0" customWidth="1"/>
    <col min="9" max="9" width="9.8515625" style="0" customWidth="1"/>
    <col min="10" max="10" width="7.8515625" style="0" customWidth="1"/>
    <col min="11" max="11" width="6.00390625" style="0" customWidth="1"/>
    <col min="12" max="12" width="17.8515625" style="0" bestFit="1" customWidth="1"/>
    <col min="13" max="13" width="0.71875" style="0" customWidth="1"/>
    <col min="14" max="14" width="15.421875" style="0" hidden="1" customWidth="1"/>
    <col min="15" max="15" width="11.28125" style="0" hidden="1" customWidth="1"/>
    <col min="16" max="16" width="7.8515625" style="0" hidden="1" customWidth="1"/>
    <col min="17" max="17" width="6.00390625" style="0" hidden="1" customWidth="1"/>
    <col min="18" max="18" width="7.140625" style="0" hidden="1" customWidth="1"/>
    <col min="19" max="19" width="9.57421875" style="0" hidden="1" customWidth="1"/>
    <col min="20" max="20" width="9.8515625" style="0" hidden="1" customWidth="1"/>
    <col min="21" max="21" width="22.00390625" style="0" hidden="1" customWidth="1"/>
    <col min="22" max="22" width="18.57421875" style="0" hidden="1" customWidth="1"/>
    <col min="23" max="23" width="8.00390625" style="0" hidden="1" customWidth="1"/>
    <col min="24" max="24" width="14.28125" style="0" hidden="1" customWidth="1"/>
    <col min="25" max="25" width="15.00390625" style="0" hidden="1" customWidth="1"/>
    <col min="26" max="26" width="6.140625" style="0" customWidth="1"/>
    <col min="27" max="27" width="7.7109375" style="0" customWidth="1"/>
    <col min="28" max="28" width="9.00390625" style="0" customWidth="1"/>
  </cols>
  <sheetData>
    <row r="2" spans="1:10" ht="18" customHeight="1">
      <c r="A2" s="51" t="s">
        <v>392</v>
      </c>
      <c r="B2" s="51"/>
      <c r="C2" s="51"/>
      <c r="D2" s="51"/>
      <c r="E2" s="51"/>
      <c r="F2" s="51"/>
      <c r="G2" s="51"/>
      <c r="H2" s="51"/>
      <c r="I2" s="51"/>
      <c r="J2" s="51"/>
    </row>
    <row r="4" spans="1:28" ht="15">
      <c r="A4" s="52" t="s">
        <v>0</v>
      </c>
      <c r="B4" s="50"/>
      <c r="C4" s="50"/>
      <c r="D4" s="50"/>
      <c r="E4" s="50"/>
      <c r="F4" s="50"/>
      <c r="G4" s="50"/>
      <c r="H4" s="53"/>
      <c r="I4" s="52" t="s">
        <v>1</v>
      </c>
      <c r="J4" s="50"/>
      <c r="K4" s="50"/>
      <c r="L4" s="50"/>
      <c r="M4" s="50"/>
      <c r="N4" s="52" t="s">
        <v>2</v>
      </c>
      <c r="O4" s="50"/>
      <c r="P4" s="50"/>
      <c r="Q4" s="53"/>
      <c r="R4" s="52" t="s">
        <v>3</v>
      </c>
      <c r="S4" s="50"/>
      <c r="T4" s="50"/>
      <c r="U4" s="53"/>
      <c r="V4" s="52" t="s">
        <v>4</v>
      </c>
      <c r="W4" s="50"/>
      <c r="X4" s="50"/>
      <c r="Y4" s="50"/>
      <c r="Z4" s="16"/>
      <c r="AA4" s="50"/>
      <c r="AB4" s="50"/>
    </row>
    <row r="5" spans="1:28" ht="53.25" customHeight="1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17</v>
      </c>
      <c r="J5" s="1" t="s">
        <v>11</v>
      </c>
      <c r="K5" s="1" t="s">
        <v>12</v>
      </c>
      <c r="L5" s="1" t="s">
        <v>18</v>
      </c>
      <c r="M5" s="1" t="s">
        <v>19</v>
      </c>
      <c r="N5" s="1" t="s">
        <v>5</v>
      </c>
      <c r="O5" s="1" t="s">
        <v>20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21</v>
      </c>
      <c r="W5" s="1" t="s">
        <v>22</v>
      </c>
      <c r="X5" s="1" t="s">
        <v>23</v>
      </c>
      <c r="Y5" s="1" t="s">
        <v>24</v>
      </c>
      <c r="Z5" s="3" t="s">
        <v>94</v>
      </c>
      <c r="AA5" s="2" t="s">
        <v>391</v>
      </c>
      <c r="AB5" s="2" t="s">
        <v>388</v>
      </c>
    </row>
    <row r="6" spans="1:28" ht="39.75" customHeight="1">
      <c r="A6" s="10" t="s">
        <v>356</v>
      </c>
      <c r="B6" s="5" t="s">
        <v>357</v>
      </c>
      <c r="C6" s="5" t="s">
        <v>358</v>
      </c>
      <c r="D6" s="4" t="s">
        <v>28</v>
      </c>
      <c r="E6" s="4">
        <v>2035</v>
      </c>
      <c r="F6" s="4">
        <v>21</v>
      </c>
      <c r="G6" s="4" t="s">
        <v>29</v>
      </c>
      <c r="H6" s="4">
        <v>36001</v>
      </c>
      <c r="I6" s="4" t="s">
        <v>359</v>
      </c>
      <c r="J6" s="4" t="s">
        <v>29</v>
      </c>
      <c r="K6" s="4">
        <v>36001</v>
      </c>
      <c r="L6" s="5" t="s">
        <v>360</v>
      </c>
      <c r="M6" s="19"/>
      <c r="N6" s="4" t="s">
        <v>356</v>
      </c>
      <c r="O6" s="4" t="s">
        <v>30</v>
      </c>
      <c r="P6" s="4" t="s">
        <v>29</v>
      </c>
      <c r="Q6" s="4">
        <v>36001</v>
      </c>
      <c r="R6" s="4" t="s">
        <v>361</v>
      </c>
      <c r="S6" s="4" t="s">
        <v>362</v>
      </c>
      <c r="T6" s="12">
        <v>605910850</v>
      </c>
      <c r="U6" s="4" t="s">
        <v>363</v>
      </c>
      <c r="V6" s="4" t="s">
        <v>364</v>
      </c>
      <c r="W6" s="4" t="s">
        <v>32</v>
      </c>
      <c r="X6" s="4" t="s">
        <v>33</v>
      </c>
      <c r="Y6" s="4" t="s">
        <v>108</v>
      </c>
      <c r="Z6" s="8">
        <v>490</v>
      </c>
      <c r="AA6" s="6">
        <v>15.2023</v>
      </c>
      <c r="AB6" s="38">
        <f>AA6*7.5</f>
        <v>114.01724999999999</v>
      </c>
    </row>
    <row r="7" spans="1:28" ht="39.75" customHeight="1">
      <c r="A7" s="10"/>
      <c r="B7" s="5"/>
      <c r="C7" s="5"/>
      <c r="D7" s="4"/>
      <c r="E7" s="4"/>
      <c r="F7" s="4"/>
      <c r="G7" s="4"/>
      <c r="H7" s="4"/>
      <c r="I7" s="4"/>
      <c r="J7" s="4"/>
      <c r="K7" s="4"/>
      <c r="L7" s="5"/>
      <c r="M7" s="19"/>
      <c r="N7" s="4"/>
      <c r="O7" s="4"/>
      <c r="P7" s="4"/>
      <c r="Q7" s="4"/>
      <c r="R7" s="4"/>
      <c r="S7" s="4"/>
      <c r="T7" s="12"/>
      <c r="U7" s="4"/>
      <c r="V7" s="4"/>
      <c r="W7" s="4"/>
      <c r="X7" s="4"/>
      <c r="Y7" s="4"/>
      <c r="Z7" s="8"/>
      <c r="AA7" s="15">
        <f>SUM(AA6)</f>
        <v>15.2023</v>
      </c>
      <c r="AB7" s="40">
        <f>SUM(AB6)</f>
        <v>114.01724999999999</v>
      </c>
    </row>
  </sheetData>
  <sheetProtection/>
  <mergeCells count="7">
    <mergeCell ref="AA4:AB4"/>
    <mergeCell ref="A2:J2"/>
    <mergeCell ref="A4:H4"/>
    <mergeCell ref="I4:M4"/>
    <mergeCell ref="N4:Q4"/>
    <mergeCell ref="R4:U4"/>
    <mergeCell ref="V4:Y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8"/>
  <sheetViews>
    <sheetView showGridLines="0" zoomScalePageLayoutView="0" workbookViewId="0" topLeftCell="A1">
      <selection activeCell="AB5" sqref="AB5"/>
    </sheetView>
  </sheetViews>
  <sheetFormatPr defaultColWidth="9.140625" defaultRowHeight="15"/>
  <cols>
    <col min="1" max="1" width="15.8515625" style="0" customWidth="1"/>
    <col min="2" max="2" width="9.00390625" style="0" customWidth="1"/>
    <col min="3" max="3" width="10.8515625" style="0" bestFit="1" customWidth="1"/>
    <col min="4" max="4" width="9.57421875" style="0" customWidth="1"/>
    <col min="5" max="5" width="3.57421875" style="0" customWidth="1"/>
    <col min="6" max="6" width="2.421875" style="0" customWidth="1"/>
    <col min="7" max="7" width="6.00390625" style="0" customWidth="1"/>
    <col min="8" max="8" width="5.7109375" style="0" customWidth="1"/>
    <col min="9" max="9" width="9.57421875" style="0" customWidth="1"/>
    <col min="10" max="10" width="8.00390625" style="0" customWidth="1"/>
    <col min="11" max="11" width="5.7109375" style="0" customWidth="1"/>
    <col min="12" max="12" width="16.8515625" style="0" customWidth="1"/>
    <col min="13" max="13" width="0.85546875" style="0" customWidth="1"/>
    <col min="14" max="14" width="21.00390625" style="0" hidden="1" customWidth="1"/>
    <col min="15" max="15" width="11.28125" style="0" hidden="1" customWidth="1"/>
    <col min="16" max="16" width="7.8515625" style="0" hidden="1" customWidth="1"/>
    <col min="17" max="17" width="6.00390625" style="0" hidden="1" customWidth="1"/>
    <col min="18" max="18" width="4.57421875" style="0" hidden="1" customWidth="1"/>
    <col min="19" max="19" width="9.57421875" style="0" hidden="1" customWidth="1"/>
    <col min="20" max="20" width="9.8515625" style="0" hidden="1" customWidth="1"/>
    <col min="21" max="21" width="27.421875" style="0" hidden="1" customWidth="1"/>
    <col min="22" max="22" width="18.57421875" style="0" hidden="1" customWidth="1"/>
    <col min="23" max="23" width="13.28125" style="0" hidden="1" customWidth="1"/>
    <col min="24" max="24" width="17.00390625" style="0" hidden="1" customWidth="1"/>
    <col min="25" max="25" width="15.00390625" style="0" hidden="1" customWidth="1"/>
    <col min="26" max="26" width="7.140625" style="0" customWidth="1"/>
    <col min="27" max="27" width="8.140625" style="0" customWidth="1"/>
    <col min="28" max="28" width="8.421875" style="0" customWidth="1"/>
  </cols>
  <sheetData>
    <row r="2" spans="1:10" ht="18" customHeight="1">
      <c r="A2" s="51" t="s">
        <v>392</v>
      </c>
      <c r="B2" s="51"/>
      <c r="C2" s="51"/>
      <c r="D2" s="51"/>
      <c r="E2" s="51"/>
      <c r="F2" s="51"/>
      <c r="G2" s="51"/>
      <c r="H2" s="51"/>
      <c r="I2" s="51"/>
      <c r="J2" s="51"/>
    </row>
    <row r="4" spans="1:28" ht="15">
      <c r="A4" s="52" t="s">
        <v>0</v>
      </c>
      <c r="B4" s="50"/>
      <c r="C4" s="50"/>
      <c r="D4" s="50"/>
      <c r="E4" s="50"/>
      <c r="F4" s="50"/>
      <c r="G4" s="50"/>
      <c r="H4" s="53"/>
      <c r="I4" s="52" t="s">
        <v>1</v>
      </c>
      <c r="J4" s="50"/>
      <c r="K4" s="50"/>
      <c r="L4" s="50"/>
      <c r="M4" s="50"/>
      <c r="N4" s="52" t="s">
        <v>2</v>
      </c>
      <c r="O4" s="50"/>
      <c r="P4" s="50"/>
      <c r="Q4" s="53"/>
      <c r="R4" s="52" t="s">
        <v>3</v>
      </c>
      <c r="S4" s="50"/>
      <c r="T4" s="50"/>
      <c r="U4" s="53"/>
      <c r="V4" s="52" t="s">
        <v>4</v>
      </c>
      <c r="W4" s="50"/>
      <c r="X4" s="50"/>
      <c r="Y4" s="50"/>
      <c r="Z4" s="16"/>
      <c r="AA4" s="50"/>
      <c r="AB4" s="50"/>
    </row>
    <row r="5" spans="1:28" ht="85.5" customHeight="1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17</v>
      </c>
      <c r="J5" s="1" t="s">
        <v>11</v>
      </c>
      <c r="K5" s="1" t="s">
        <v>12</v>
      </c>
      <c r="L5" s="1" t="s">
        <v>18</v>
      </c>
      <c r="M5" s="1" t="s">
        <v>19</v>
      </c>
      <c r="N5" s="1" t="s">
        <v>5</v>
      </c>
      <c r="O5" s="1" t="s">
        <v>20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21</v>
      </c>
      <c r="W5" s="1" t="s">
        <v>22</v>
      </c>
      <c r="X5" s="1" t="s">
        <v>23</v>
      </c>
      <c r="Y5" s="1" t="s">
        <v>24</v>
      </c>
      <c r="Z5" s="3" t="s">
        <v>94</v>
      </c>
      <c r="AA5" s="2" t="s">
        <v>391</v>
      </c>
      <c r="AB5" s="2" t="s">
        <v>388</v>
      </c>
    </row>
    <row r="6" spans="1:28" ht="70.5" customHeight="1">
      <c r="A6" s="10" t="s">
        <v>365</v>
      </c>
      <c r="B6" s="5" t="s">
        <v>366</v>
      </c>
      <c r="C6" s="5" t="s">
        <v>367</v>
      </c>
      <c r="D6" s="4" t="s">
        <v>368</v>
      </c>
      <c r="E6" s="4">
        <v>35</v>
      </c>
      <c r="F6" s="4">
        <v>9</v>
      </c>
      <c r="G6" s="4" t="s">
        <v>29</v>
      </c>
      <c r="H6" s="4">
        <v>36005</v>
      </c>
      <c r="I6" s="4" t="s">
        <v>369</v>
      </c>
      <c r="J6" s="4" t="s">
        <v>370</v>
      </c>
      <c r="K6" s="4">
        <v>36017</v>
      </c>
      <c r="L6" s="5" t="s">
        <v>371</v>
      </c>
      <c r="M6" s="19"/>
      <c r="N6" s="4" t="s">
        <v>365</v>
      </c>
      <c r="O6" s="4" t="s">
        <v>372</v>
      </c>
      <c r="P6" s="4" t="s">
        <v>29</v>
      </c>
      <c r="Q6" s="4">
        <v>36005</v>
      </c>
      <c r="R6" s="4" t="s">
        <v>240</v>
      </c>
      <c r="S6" s="4" t="s">
        <v>373</v>
      </c>
      <c r="T6" s="12" t="s">
        <v>374</v>
      </c>
      <c r="U6" s="11" t="s">
        <v>375</v>
      </c>
      <c r="V6" s="4" t="s">
        <v>376</v>
      </c>
      <c r="W6" s="4" t="s">
        <v>32</v>
      </c>
      <c r="X6" s="4" t="s">
        <v>33</v>
      </c>
      <c r="Y6" s="4" t="s">
        <v>34</v>
      </c>
      <c r="Z6" s="20">
        <v>490</v>
      </c>
      <c r="AA6" s="6">
        <v>88.794</v>
      </c>
      <c r="AB6" s="44">
        <f>AA6*7.5</f>
        <v>665.9549999999999</v>
      </c>
    </row>
    <row r="7" spans="1:28" ht="101.25" customHeight="1">
      <c r="A7" s="26" t="s">
        <v>365</v>
      </c>
      <c r="B7" s="27" t="s">
        <v>366</v>
      </c>
      <c r="C7" s="27" t="s">
        <v>367</v>
      </c>
      <c r="D7" s="28" t="s">
        <v>368</v>
      </c>
      <c r="E7" s="28">
        <v>35</v>
      </c>
      <c r="F7" s="28">
        <v>9</v>
      </c>
      <c r="G7" s="28" t="s">
        <v>29</v>
      </c>
      <c r="H7" s="28">
        <v>36005</v>
      </c>
      <c r="I7" s="28" t="s">
        <v>372</v>
      </c>
      <c r="J7" s="28" t="s">
        <v>29</v>
      </c>
      <c r="K7" s="28">
        <v>36005</v>
      </c>
      <c r="L7" s="27" t="s">
        <v>377</v>
      </c>
      <c r="M7" s="29"/>
      <c r="N7" s="28" t="s">
        <v>365</v>
      </c>
      <c r="O7" s="28" t="s">
        <v>372</v>
      </c>
      <c r="P7" s="28" t="s">
        <v>29</v>
      </c>
      <c r="Q7" s="28">
        <v>36005</v>
      </c>
      <c r="R7" s="28" t="s">
        <v>240</v>
      </c>
      <c r="S7" s="28" t="s">
        <v>373</v>
      </c>
      <c r="T7" s="30" t="s">
        <v>374</v>
      </c>
      <c r="U7" s="31" t="s">
        <v>375</v>
      </c>
      <c r="V7" s="28" t="s">
        <v>376</v>
      </c>
      <c r="W7" s="28" t="s">
        <v>32</v>
      </c>
      <c r="X7" s="28" t="s">
        <v>33</v>
      </c>
      <c r="Y7" s="28" t="s">
        <v>34</v>
      </c>
      <c r="Z7" s="32">
        <v>490</v>
      </c>
      <c r="AA7" s="33">
        <v>66.609934</v>
      </c>
      <c r="AB7" s="45">
        <f>AA7*7.5</f>
        <v>499.574505</v>
      </c>
    </row>
    <row r="8" spans="1:28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36">
        <f>SUM(AA6:AA7)</f>
        <v>155.403934</v>
      </c>
      <c r="AB8" s="46">
        <f>SUM(AB6:AB7)</f>
        <v>1165.529505</v>
      </c>
    </row>
  </sheetData>
  <sheetProtection/>
  <mergeCells count="7">
    <mergeCell ref="AA4:AB4"/>
    <mergeCell ref="A2:J2"/>
    <mergeCell ref="A4:H4"/>
    <mergeCell ref="I4:M4"/>
    <mergeCell ref="N4:Q4"/>
    <mergeCell ref="R4:U4"/>
    <mergeCell ref="V4:Y4"/>
  </mergeCells>
  <hyperlinks>
    <hyperlink ref="U6" r:id="rId1" display="reditel@ddmk.cz"/>
    <hyperlink ref="U7" r:id="rId2" display="reditel@ddmk.c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B7"/>
  <sheetViews>
    <sheetView showGridLines="0" zoomScalePageLayoutView="0" workbookViewId="0" topLeftCell="A1">
      <selection activeCell="AD5" sqref="AD5"/>
    </sheetView>
  </sheetViews>
  <sheetFormatPr defaultColWidth="9.140625" defaultRowHeight="15"/>
  <cols>
    <col min="1" max="1" width="15.8515625" style="0" customWidth="1"/>
    <col min="2" max="2" width="9.00390625" style="0" customWidth="1"/>
    <col min="3" max="3" width="10.8515625" style="0" bestFit="1" customWidth="1"/>
    <col min="4" max="4" width="9.57421875" style="0" customWidth="1"/>
    <col min="5" max="5" width="3.8515625" style="0" customWidth="1"/>
    <col min="6" max="6" width="3.00390625" style="0" customWidth="1"/>
    <col min="7" max="7" width="6.00390625" style="0" customWidth="1"/>
    <col min="8" max="8" width="5.7109375" style="0" customWidth="1"/>
    <col min="9" max="9" width="9.57421875" style="0" customWidth="1"/>
    <col min="10" max="10" width="8.00390625" style="0" customWidth="1"/>
    <col min="11" max="11" width="5.7109375" style="0" customWidth="1"/>
    <col min="12" max="12" width="16.8515625" style="0" customWidth="1"/>
    <col min="13" max="13" width="0.9921875" style="0" customWidth="1"/>
    <col min="14" max="14" width="6.7109375" style="0" hidden="1" customWidth="1"/>
    <col min="15" max="15" width="10.00390625" style="0" hidden="1" customWidth="1"/>
    <col min="16" max="16" width="17.00390625" style="0" hidden="1" customWidth="1"/>
    <col min="17" max="17" width="12.57421875" style="0" hidden="1" customWidth="1"/>
    <col min="18" max="18" width="7.7109375" style="0" hidden="1" customWidth="1"/>
    <col min="19" max="19" width="11.57421875" style="0" hidden="1" customWidth="1"/>
    <col min="20" max="20" width="13.140625" style="0" hidden="1" customWidth="1"/>
    <col min="21" max="21" width="12.140625" style="0" hidden="1" customWidth="1"/>
    <col min="22" max="22" width="15.00390625" style="0" hidden="1" customWidth="1"/>
    <col min="23" max="23" width="8.7109375" style="0" hidden="1" customWidth="1"/>
    <col min="24" max="24" width="10.7109375" style="0" hidden="1" customWidth="1"/>
    <col min="25" max="25" width="8.8515625" style="0" hidden="1" customWidth="1"/>
    <col min="26" max="26" width="7.140625" style="0" customWidth="1"/>
    <col min="27" max="27" width="8.140625" style="0" customWidth="1"/>
    <col min="28" max="28" width="8.421875" style="0" customWidth="1"/>
  </cols>
  <sheetData>
    <row r="2" spans="1:10" ht="18" customHeight="1">
      <c r="A2" s="51" t="s">
        <v>396</v>
      </c>
      <c r="B2" s="51"/>
      <c r="C2" s="51"/>
      <c r="D2" s="51"/>
      <c r="E2" s="51"/>
      <c r="F2" s="51"/>
      <c r="G2" s="51"/>
      <c r="H2" s="51"/>
      <c r="I2" s="51"/>
      <c r="J2" s="51"/>
    </row>
    <row r="4" spans="1:28" ht="15">
      <c r="A4" s="52" t="s">
        <v>0</v>
      </c>
      <c r="B4" s="50"/>
      <c r="C4" s="50"/>
      <c r="D4" s="50"/>
      <c r="E4" s="50"/>
      <c r="F4" s="50"/>
      <c r="G4" s="50"/>
      <c r="H4" s="53"/>
      <c r="I4" s="52" t="s">
        <v>1</v>
      </c>
      <c r="J4" s="50"/>
      <c r="K4" s="50"/>
      <c r="L4" s="50"/>
      <c r="M4" s="50"/>
      <c r="N4" s="52" t="s">
        <v>2</v>
      </c>
      <c r="O4" s="50"/>
      <c r="P4" s="50"/>
      <c r="Q4" s="53"/>
      <c r="R4" s="52" t="s">
        <v>3</v>
      </c>
      <c r="S4" s="50"/>
      <c r="T4" s="50"/>
      <c r="U4" s="53"/>
      <c r="V4" s="52" t="s">
        <v>4</v>
      </c>
      <c r="W4" s="50"/>
      <c r="X4" s="50"/>
      <c r="Y4" s="50"/>
      <c r="Z4" s="16"/>
      <c r="AA4" s="50"/>
      <c r="AB4" s="50"/>
    </row>
    <row r="5" spans="1:28" ht="62.25" customHeight="1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17</v>
      </c>
      <c r="J5" s="1" t="s">
        <v>11</v>
      </c>
      <c r="K5" s="1" t="s">
        <v>12</v>
      </c>
      <c r="L5" s="1" t="s">
        <v>18</v>
      </c>
      <c r="M5" s="1" t="s">
        <v>19</v>
      </c>
      <c r="N5" s="1" t="s">
        <v>5</v>
      </c>
      <c r="O5" s="1" t="s">
        <v>20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21</v>
      </c>
      <c r="W5" s="1" t="s">
        <v>22</v>
      </c>
      <c r="X5" s="1" t="s">
        <v>23</v>
      </c>
      <c r="Y5" s="1" t="s">
        <v>24</v>
      </c>
      <c r="Z5" s="3" t="s">
        <v>94</v>
      </c>
      <c r="AA5" s="2" t="s">
        <v>391</v>
      </c>
      <c r="AB5" s="2" t="s">
        <v>388</v>
      </c>
    </row>
    <row r="6" spans="1:28" ht="105" customHeight="1">
      <c r="A6" s="10" t="s">
        <v>378</v>
      </c>
      <c r="B6" s="5" t="s">
        <v>379</v>
      </c>
      <c r="C6" s="5" t="s">
        <v>380</v>
      </c>
      <c r="D6" s="4" t="s">
        <v>157</v>
      </c>
      <c r="E6" s="4">
        <v>489</v>
      </c>
      <c r="F6" s="4">
        <v>32</v>
      </c>
      <c r="G6" s="4" t="s">
        <v>29</v>
      </c>
      <c r="H6" s="4">
        <v>36005</v>
      </c>
      <c r="I6" s="4" t="s">
        <v>381</v>
      </c>
      <c r="J6" s="4" t="s">
        <v>29</v>
      </c>
      <c r="K6" s="4">
        <v>36005</v>
      </c>
      <c r="L6" s="5" t="s">
        <v>382</v>
      </c>
      <c r="M6" s="19" t="s">
        <v>383</v>
      </c>
      <c r="N6" s="10" t="s">
        <v>378</v>
      </c>
      <c r="O6" s="4" t="s">
        <v>381</v>
      </c>
      <c r="P6" s="4" t="s">
        <v>29</v>
      </c>
      <c r="Q6" s="4">
        <v>36005</v>
      </c>
      <c r="R6" s="4" t="s">
        <v>384</v>
      </c>
      <c r="S6" s="4" t="s">
        <v>385</v>
      </c>
      <c r="T6" s="12" t="s">
        <v>386</v>
      </c>
      <c r="U6" s="11"/>
      <c r="V6" s="4" t="s">
        <v>387</v>
      </c>
      <c r="W6" s="4" t="s">
        <v>32</v>
      </c>
      <c r="X6" s="4" t="s">
        <v>33</v>
      </c>
      <c r="Y6" s="4" t="s">
        <v>108</v>
      </c>
      <c r="Z6" s="20">
        <v>490</v>
      </c>
      <c r="AA6" s="6">
        <v>0.02</v>
      </c>
      <c r="AB6" s="38">
        <f>AA6*7</f>
        <v>0.14</v>
      </c>
    </row>
    <row r="7" spans="1:28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  <c r="AA7" s="36">
        <f>SUM(AA6:AA6)</f>
        <v>0.02</v>
      </c>
      <c r="AB7" s="43">
        <f>SUM(AB6:AB6)</f>
        <v>0.14</v>
      </c>
    </row>
  </sheetData>
  <sheetProtection/>
  <mergeCells count="7">
    <mergeCell ref="AA4:AB4"/>
    <mergeCell ref="A2:J2"/>
    <mergeCell ref="A4:H4"/>
    <mergeCell ref="I4:M4"/>
    <mergeCell ref="N4:Q4"/>
    <mergeCell ref="R4:U4"/>
    <mergeCell ref="V4:Y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"/>
  <sheetViews>
    <sheetView showGridLines="0" zoomScalePageLayoutView="0" workbookViewId="0" topLeftCell="A1">
      <selection activeCell="AC8" sqref="AC8"/>
    </sheetView>
  </sheetViews>
  <sheetFormatPr defaultColWidth="9.140625" defaultRowHeight="15"/>
  <cols>
    <col min="1" max="1" width="2.57421875" style="0" customWidth="1"/>
    <col min="2" max="2" width="19.7109375" style="0" customWidth="1"/>
    <col min="3" max="3" width="9.00390625" style="0" customWidth="1"/>
    <col min="4" max="4" width="1.8515625" style="0" customWidth="1"/>
    <col min="5" max="5" width="10.00390625" style="0" customWidth="1"/>
    <col min="6" max="6" width="4.8515625" style="0" customWidth="1"/>
    <col min="7" max="7" width="3.421875" style="0" customWidth="1"/>
    <col min="8" max="8" width="7.00390625" style="0" customWidth="1"/>
    <col min="9" max="9" width="5.7109375" style="0" customWidth="1"/>
    <col min="10" max="10" width="10.57421875" style="0" customWidth="1"/>
    <col min="11" max="11" width="6.7109375" style="0" customWidth="1"/>
    <col min="12" max="12" width="6.00390625" style="0" customWidth="1"/>
    <col min="13" max="13" width="17.8515625" style="0" bestFit="1" customWidth="1"/>
    <col min="14" max="14" width="0.5625" style="0" customWidth="1"/>
    <col min="15" max="15" width="15.28125" style="0" hidden="1" customWidth="1"/>
    <col min="16" max="16" width="9.57421875" style="0" hidden="1" customWidth="1"/>
    <col min="17" max="17" width="7.8515625" style="0" hidden="1" customWidth="1"/>
    <col min="18" max="18" width="6.00390625" style="0" hidden="1" customWidth="1"/>
    <col min="19" max="19" width="3.28125" style="0" hidden="1" customWidth="1"/>
    <col min="20" max="20" width="9.57421875" style="0" hidden="1" customWidth="1"/>
    <col min="21" max="21" width="9.8515625" style="0" hidden="1" customWidth="1"/>
    <col min="22" max="22" width="16.421875" style="0" hidden="1" customWidth="1"/>
    <col min="23" max="23" width="14.57421875" style="0" hidden="1" customWidth="1"/>
    <col min="24" max="24" width="7.8515625" style="0" hidden="1" customWidth="1"/>
    <col min="25" max="25" width="14.28125" style="0" hidden="1" customWidth="1"/>
    <col min="26" max="26" width="1.28515625" style="0" hidden="1" customWidth="1"/>
    <col min="27" max="27" width="7.140625" style="0" customWidth="1"/>
    <col min="28" max="28" width="6.7109375" style="0" customWidth="1"/>
    <col min="29" max="29" width="8.7109375" style="0" customWidth="1"/>
  </cols>
  <sheetData>
    <row r="2" spans="2:11" ht="18" customHeight="1">
      <c r="B2" s="51" t="s">
        <v>389</v>
      </c>
      <c r="C2" s="51"/>
      <c r="D2" s="51"/>
      <c r="E2" s="51"/>
      <c r="F2" s="51"/>
      <c r="G2" s="51"/>
      <c r="H2" s="51"/>
      <c r="I2" s="51"/>
      <c r="J2" s="51"/>
      <c r="K2" s="51"/>
    </row>
    <row r="4" spans="2:29" ht="15">
      <c r="B4" s="52" t="s">
        <v>0</v>
      </c>
      <c r="C4" s="50"/>
      <c r="D4" s="50"/>
      <c r="E4" s="50"/>
      <c r="F4" s="50"/>
      <c r="G4" s="50"/>
      <c r="H4" s="50"/>
      <c r="I4" s="53"/>
      <c r="J4" s="52" t="s">
        <v>1</v>
      </c>
      <c r="K4" s="50"/>
      <c r="L4" s="50"/>
      <c r="M4" s="50"/>
      <c r="N4" s="50"/>
      <c r="O4" s="52" t="s">
        <v>2</v>
      </c>
      <c r="P4" s="50"/>
      <c r="Q4" s="50"/>
      <c r="R4" s="53"/>
      <c r="S4" s="52" t="s">
        <v>3</v>
      </c>
      <c r="T4" s="50"/>
      <c r="U4" s="50"/>
      <c r="V4" s="53"/>
      <c r="W4" s="52" t="s">
        <v>4</v>
      </c>
      <c r="X4" s="50"/>
      <c r="Y4" s="50"/>
      <c r="Z4" s="50"/>
      <c r="AA4" s="16"/>
      <c r="AB4" s="50"/>
      <c r="AC4" s="50"/>
    </row>
    <row r="5" spans="1:29" ht="67.5" customHeight="1">
      <c r="A5" s="1" t="s">
        <v>83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17</v>
      </c>
      <c r="K5" s="1" t="s">
        <v>11</v>
      </c>
      <c r="L5" s="1" t="s">
        <v>12</v>
      </c>
      <c r="M5" s="1" t="s">
        <v>18</v>
      </c>
      <c r="N5" s="1" t="s">
        <v>19</v>
      </c>
      <c r="O5" s="1" t="s">
        <v>5</v>
      </c>
      <c r="P5" s="1" t="s">
        <v>20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21</v>
      </c>
      <c r="X5" s="1" t="s">
        <v>22</v>
      </c>
      <c r="Y5" s="1" t="s">
        <v>23</v>
      </c>
      <c r="Z5" s="1" t="s">
        <v>24</v>
      </c>
      <c r="AA5" s="3" t="s">
        <v>94</v>
      </c>
      <c r="AB5" s="2" t="s">
        <v>391</v>
      </c>
      <c r="AC5" s="2" t="s">
        <v>388</v>
      </c>
    </row>
    <row r="6" spans="1:29" ht="39.75" customHeight="1">
      <c r="A6" s="5" t="s">
        <v>84</v>
      </c>
      <c r="B6" s="10" t="s">
        <v>95</v>
      </c>
      <c r="C6" s="5" t="s">
        <v>96</v>
      </c>
      <c r="D6" s="5" t="s">
        <v>97</v>
      </c>
      <c r="E6" s="4" t="s">
        <v>98</v>
      </c>
      <c r="F6" s="4">
        <v>804</v>
      </c>
      <c r="G6" s="4">
        <v>35</v>
      </c>
      <c r="H6" s="4" t="s">
        <v>29</v>
      </c>
      <c r="I6" s="4">
        <v>36001</v>
      </c>
      <c r="J6" s="4" t="s">
        <v>99</v>
      </c>
      <c r="K6" s="4" t="s">
        <v>100</v>
      </c>
      <c r="L6" s="4">
        <v>36001</v>
      </c>
      <c r="M6" s="5" t="s">
        <v>101</v>
      </c>
      <c r="N6" s="5" t="s">
        <v>102</v>
      </c>
      <c r="O6" s="4" t="s">
        <v>95</v>
      </c>
      <c r="P6" s="4" t="s">
        <v>103</v>
      </c>
      <c r="Q6" s="4" t="s">
        <v>29</v>
      </c>
      <c r="R6" s="4">
        <v>36001</v>
      </c>
      <c r="S6" s="4" t="s">
        <v>104</v>
      </c>
      <c r="T6" s="4" t="s">
        <v>105</v>
      </c>
      <c r="U6" s="12">
        <v>602446730</v>
      </c>
      <c r="V6" s="4" t="s">
        <v>106</v>
      </c>
      <c r="W6" s="4" t="s">
        <v>107</v>
      </c>
      <c r="X6" s="4" t="s">
        <v>32</v>
      </c>
      <c r="Y6" s="4" t="s">
        <v>33</v>
      </c>
      <c r="Z6" s="4" t="s">
        <v>108</v>
      </c>
      <c r="AA6" s="8">
        <v>490</v>
      </c>
      <c r="AB6" s="6">
        <v>0.248496</v>
      </c>
      <c r="AC6" s="38">
        <f>AB6*7.5</f>
        <v>1.86372</v>
      </c>
    </row>
    <row r="7" spans="1:29" ht="39.75" customHeight="1">
      <c r="A7" s="5" t="s">
        <v>85</v>
      </c>
      <c r="B7" s="10" t="s">
        <v>95</v>
      </c>
      <c r="C7" s="5" t="s">
        <v>96</v>
      </c>
      <c r="D7" s="5" t="s">
        <v>97</v>
      </c>
      <c r="E7" s="4" t="s">
        <v>98</v>
      </c>
      <c r="F7" s="4">
        <v>804</v>
      </c>
      <c r="G7" s="4">
        <v>35</v>
      </c>
      <c r="H7" s="4" t="s">
        <v>29</v>
      </c>
      <c r="I7" s="4">
        <v>36001</v>
      </c>
      <c r="J7" s="4" t="s">
        <v>103</v>
      </c>
      <c r="K7" s="4" t="s">
        <v>29</v>
      </c>
      <c r="L7" s="4">
        <v>36001</v>
      </c>
      <c r="M7" s="5" t="s">
        <v>109</v>
      </c>
      <c r="N7" s="5" t="s">
        <v>110</v>
      </c>
      <c r="O7" s="4" t="s">
        <v>95</v>
      </c>
      <c r="P7" s="4" t="s">
        <v>103</v>
      </c>
      <c r="Q7" s="4" t="s">
        <v>29</v>
      </c>
      <c r="R7" s="4">
        <v>36001</v>
      </c>
      <c r="S7" s="4" t="s">
        <v>104</v>
      </c>
      <c r="T7" s="4" t="s">
        <v>105</v>
      </c>
      <c r="U7" s="12">
        <v>602446730</v>
      </c>
      <c r="V7" s="4" t="s">
        <v>106</v>
      </c>
      <c r="W7" s="4" t="s">
        <v>107</v>
      </c>
      <c r="X7" s="4" t="s">
        <v>32</v>
      </c>
      <c r="Y7" s="4" t="s">
        <v>33</v>
      </c>
      <c r="Z7" s="4" t="s">
        <v>108</v>
      </c>
      <c r="AA7" s="8">
        <v>490</v>
      </c>
      <c r="AB7" s="6">
        <v>21.47847</v>
      </c>
      <c r="AC7" s="38">
        <f>AB7*7.5</f>
        <v>161.088525</v>
      </c>
    </row>
    <row r="8" spans="1:29" ht="39.75" customHeight="1">
      <c r="A8" s="5"/>
      <c r="B8" s="10"/>
      <c r="C8" s="5"/>
      <c r="D8" s="5"/>
      <c r="E8" s="4"/>
      <c r="F8" s="4"/>
      <c r="G8" s="4"/>
      <c r="H8" s="4"/>
      <c r="I8" s="4"/>
      <c r="J8" s="4"/>
      <c r="K8" s="4"/>
      <c r="L8" s="4"/>
      <c r="M8" s="5"/>
      <c r="N8" s="5"/>
      <c r="O8" s="17" t="s">
        <v>93</v>
      </c>
      <c r="P8" s="4"/>
      <c r="Q8" s="4"/>
      <c r="R8" s="4"/>
      <c r="S8" s="4"/>
      <c r="T8" s="4"/>
      <c r="U8" s="12"/>
      <c r="V8" s="4"/>
      <c r="W8" s="4"/>
      <c r="X8" s="4"/>
      <c r="Y8" s="4"/>
      <c r="Z8" s="4"/>
      <c r="AA8" s="8"/>
      <c r="AB8" s="15">
        <f>SUM(AB6:AB7)</f>
        <v>21.726966</v>
      </c>
      <c r="AC8" s="40">
        <f>SUM(AC6:AC7)</f>
        <v>162.952245</v>
      </c>
    </row>
    <row r="9" ht="15">
      <c r="AC9" s="18"/>
    </row>
  </sheetData>
  <sheetProtection/>
  <mergeCells count="7">
    <mergeCell ref="AB4:AC4"/>
    <mergeCell ref="B2:K2"/>
    <mergeCell ref="B4:I4"/>
    <mergeCell ref="J4:N4"/>
    <mergeCell ref="O4:R4"/>
    <mergeCell ref="S4:V4"/>
    <mergeCell ref="W4:Z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0"/>
  <sheetViews>
    <sheetView showGridLines="0" zoomScalePageLayoutView="0" workbookViewId="0" topLeftCell="A1">
      <selection activeCell="AC8" sqref="AC8"/>
    </sheetView>
  </sheetViews>
  <sheetFormatPr defaultColWidth="9.140625" defaultRowHeight="15"/>
  <cols>
    <col min="1" max="1" width="2.57421875" style="0" customWidth="1"/>
    <col min="2" max="2" width="14.00390625" style="0" customWidth="1"/>
    <col min="3" max="3" width="9.00390625" style="0" customWidth="1"/>
    <col min="4" max="4" width="3.8515625" style="0" customWidth="1"/>
    <col min="5" max="5" width="9.8515625" style="0" customWidth="1"/>
    <col min="6" max="6" width="4.8515625" style="0" customWidth="1"/>
    <col min="7" max="7" width="3.421875" style="0" customWidth="1"/>
    <col min="8" max="8" width="7.00390625" style="0" customWidth="1"/>
    <col min="9" max="9" width="5.7109375" style="0" customWidth="1"/>
    <col min="10" max="10" width="12.7109375" style="0" customWidth="1"/>
    <col min="11" max="11" width="7.00390625" style="0" customWidth="1"/>
    <col min="12" max="12" width="6.00390625" style="0" customWidth="1"/>
    <col min="13" max="13" width="17.8515625" style="0" bestFit="1" customWidth="1"/>
    <col min="14" max="14" width="0.9921875" style="0" customWidth="1"/>
    <col min="15" max="15" width="15.28125" style="0" hidden="1" customWidth="1"/>
    <col min="16" max="16" width="9.57421875" style="0" hidden="1" customWidth="1"/>
    <col min="17" max="17" width="6.57421875" style="0" hidden="1" customWidth="1"/>
    <col min="18" max="18" width="6.00390625" style="0" hidden="1" customWidth="1"/>
    <col min="19" max="19" width="8.140625" style="0" hidden="1" customWidth="1"/>
    <col min="20" max="20" width="10.57421875" style="0" hidden="1" customWidth="1"/>
    <col min="21" max="21" width="9.8515625" style="0" hidden="1" customWidth="1"/>
    <col min="22" max="22" width="21.57421875" style="0" hidden="1" customWidth="1"/>
    <col min="23" max="23" width="15.421875" style="0" hidden="1" customWidth="1"/>
    <col min="24" max="24" width="7.421875" style="0" hidden="1" customWidth="1"/>
    <col min="25" max="25" width="14.7109375" style="0" hidden="1" customWidth="1"/>
    <col min="26" max="26" width="15.00390625" style="0" hidden="1" customWidth="1"/>
    <col min="27" max="27" width="7.00390625" style="0" customWidth="1"/>
    <col min="28" max="28" width="7.28125" style="0" customWidth="1"/>
    <col min="29" max="29" width="8.57421875" style="0" customWidth="1"/>
  </cols>
  <sheetData>
    <row r="2" spans="2:11" ht="18" customHeight="1">
      <c r="B2" s="51" t="s">
        <v>389</v>
      </c>
      <c r="C2" s="51"/>
      <c r="D2" s="51"/>
      <c r="E2" s="51"/>
      <c r="F2" s="51"/>
      <c r="G2" s="51"/>
      <c r="H2" s="51"/>
      <c r="I2" s="51"/>
      <c r="J2" s="51"/>
      <c r="K2" s="51"/>
    </row>
    <row r="4" spans="2:29" ht="15">
      <c r="B4" s="52" t="s">
        <v>0</v>
      </c>
      <c r="C4" s="50"/>
      <c r="D4" s="50"/>
      <c r="E4" s="50"/>
      <c r="F4" s="50"/>
      <c r="G4" s="50"/>
      <c r="H4" s="50"/>
      <c r="I4" s="53"/>
      <c r="J4" s="52" t="s">
        <v>1</v>
      </c>
      <c r="K4" s="50"/>
      <c r="L4" s="50"/>
      <c r="M4" s="50"/>
      <c r="N4" s="50"/>
      <c r="O4" s="52" t="s">
        <v>2</v>
      </c>
      <c r="P4" s="50"/>
      <c r="Q4" s="50"/>
      <c r="R4" s="53"/>
      <c r="S4" s="52" t="s">
        <v>3</v>
      </c>
      <c r="T4" s="50"/>
      <c r="U4" s="50"/>
      <c r="V4" s="53"/>
      <c r="W4" s="52" t="s">
        <v>4</v>
      </c>
      <c r="X4" s="50"/>
      <c r="Y4" s="50"/>
      <c r="Z4" s="50"/>
      <c r="AA4" s="16"/>
      <c r="AB4" s="50"/>
      <c r="AC4" s="50"/>
    </row>
    <row r="5" spans="1:29" ht="81" customHeight="1">
      <c r="A5" s="1" t="s">
        <v>83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17</v>
      </c>
      <c r="K5" s="1" t="s">
        <v>11</v>
      </c>
      <c r="L5" s="1" t="s">
        <v>12</v>
      </c>
      <c r="M5" s="1" t="s">
        <v>18</v>
      </c>
      <c r="N5" s="1" t="s">
        <v>19</v>
      </c>
      <c r="O5" s="1" t="s">
        <v>5</v>
      </c>
      <c r="P5" s="1" t="s">
        <v>20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21</v>
      </c>
      <c r="X5" s="1" t="s">
        <v>22</v>
      </c>
      <c r="Y5" s="1" t="s">
        <v>23</v>
      </c>
      <c r="Z5" s="1" t="s">
        <v>24</v>
      </c>
      <c r="AA5" s="3" t="s">
        <v>94</v>
      </c>
      <c r="AB5" s="2" t="s">
        <v>391</v>
      </c>
      <c r="AC5" s="2" t="s">
        <v>388</v>
      </c>
    </row>
    <row r="6" spans="1:29" ht="39.75" customHeight="1">
      <c r="A6" s="5" t="s">
        <v>84</v>
      </c>
      <c r="B6" s="10" t="s">
        <v>111</v>
      </c>
      <c r="C6" s="5" t="s">
        <v>112</v>
      </c>
      <c r="D6" s="5" t="s">
        <v>113</v>
      </c>
      <c r="E6" s="4" t="s">
        <v>114</v>
      </c>
      <c r="F6" s="4">
        <v>2004</v>
      </c>
      <c r="G6" s="4">
        <v>2</v>
      </c>
      <c r="H6" s="4" t="s">
        <v>29</v>
      </c>
      <c r="I6" s="4">
        <v>36101</v>
      </c>
      <c r="J6" s="4" t="s">
        <v>115</v>
      </c>
      <c r="K6" s="4" t="s">
        <v>29</v>
      </c>
      <c r="L6" s="4">
        <v>36001</v>
      </c>
      <c r="M6" s="5" t="s">
        <v>116</v>
      </c>
      <c r="N6" s="5" t="s">
        <v>117</v>
      </c>
      <c r="O6" s="4" t="s">
        <v>111</v>
      </c>
      <c r="P6" s="4" t="s">
        <v>118</v>
      </c>
      <c r="Q6" s="4" t="s">
        <v>29</v>
      </c>
      <c r="R6" s="4">
        <v>36101</v>
      </c>
      <c r="S6" s="4" t="s">
        <v>119</v>
      </c>
      <c r="T6" s="4" t="s">
        <v>120</v>
      </c>
      <c r="U6" s="12" t="s">
        <v>121</v>
      </c>
      <c r="V6" s="11" t="s">
        <v>122</v>
      </c>
      <c r="W6" s="4" t="s">
        <v>123</v>
      </c>
      <c r="X6" s="4" t="s">
        <v>32</v>
      </c>
      <c r="Y6" s="4" t="s">
        <v>33</v>
      </c>
      <c r="Z6" s="4" t="s">
        <v>108</v>
      </c>
      <c r="AA6" s="8">
        <v>490</v>
      </c>
      <c r="AB6" s="6">
        <v>65.690423</v>
      </c>
      <c r="AC6" s="38">
        <f>AB6*7.5</f>
        <v>492.67817249999996</v>
      </c>
    </row>
    <row r="7" spans="1:29" ht="39.75" customHeight="1">
      <c r="A7" s="5" t="s">
        <v>85</v>
      </c>
      <c r="B7" s="10" t="s">
        <v>111</v>
      </c>
      <c r="C7" s="5" t="s">
        <v>112</v>
      </c>
      <c r="D7" s="5" t="s">
        <v>113</v>
      </c>
      <c r="E7" s="4" t="s">
        <v>114</v>
      </c>
      <c r="F7" s="4">
        <v>2004</v>
      </c>
      <c r="G7" s="4">
        <v>2</v>
      </c>
      <c r="H7" s="4" t="s">
        <v>29</v>
      </c>
      <c r="I7" s="4">
        <v>36101</v>
      </c>
      <c r="J7" s="4" t="s">
        <v>124</v>
      </c>
      <c r="K7" s="4" t="s">
        <v>29</v>
      </c>
      <c r="L7" s="4">
        <v>36001</v>
      </c>
      <c r="M7" s="5" t="s">
        <v>125</v>
      </c>
      <c r="N7" s="5" t="s">
        <v>126</v>
      </c>
      <c r="O7" s="4" t="s">
        <v>111</v>
      </c>
      <c r="P7" s="4" t="s">
        <v>118</v>
      </c>
      <c r="Q7" s="4" t="s">
        <v>29</v>
      </c>
      <c r="R7" s="4">
        <v>36101</v>
      </c>
      <c r="S7" s="4" t="s">
        <v>119</v>
      </c>
      <c r="T7" s="4" t="s">
        <v>120</v>
      </c>
      <c r="U7" s="12" t="s">
        <v>121</v>
      </c>
      <c r="V7" s="11" t="s">
        <v>122</v>
      </c>
      <c r="W7" s="4" t="s">
        <v>123</v>
      </c>
      <c r="X7" s="4" t="s">
        <v>32</v>
      </c>
      <c r="Y7" s="4" t="s">
        <v>33</v>
      </c>
      <c r="Z7" s="4" t="s">
        <v>108</v>
      </c>
      <c r="AA7" s="8">
        <v>490</v>
      </c>
      <c r="AB7" s="6">
        <v>9.318295</v>
      </c>
      <c r="AC7" s="38">
        <f>AB7*7.5</f>
        <v>69.8872125</v>
      </c>
    </row>
    <row r="8" spans="1:29" ht="39.75" customHeight="1">
      <c r="A8" s="5" t="s">
        <v>86</v>
      </c>
      <c r="B8" s="10" t="s">
        <v>111</v>
      </c>
      <c r="C8" s="5" t="s">
        <v>112</v>
      </c>
      <c r="D8" s="5" t="s">
        <v>113</v>
      </c>
      <c r="E8" s="4" t="s">
        <v>114</v>
      </c>
      <c r="F8" s="4">
        <v>2004</v>
      </c>
      <c r="G8" s="4">
        <v>2</v>
      </c>
      <c r="H8" s="4" t="s">
        <v>29</v>
      </c>
      <c r="I8" s="4">
        <v>36101</v>
      </c>
      <c r="J8" s="4" t="s">
        <v>127</v>
      </c>
      <c r="K8" s="4" t="s">
        <v>29</v>
      </c>
      <c r="L8" s="4">
        <v>36001</v>
      </c>
      <c r="M8" s="5" t="s">
        <v>128</v>
      </c>
      <c r="N8" s="5" t="s">
        <v>129</v>
      </c>
      <c r="O8" s="4" t="s">
        <v>111</v>
      </c>
      <c r="P8" s="4" t="s">
        <v>118</v>
      </c>
      <c r="Q8" s="4" t="s">
        <v>29</v>
      </c>
      <c r="R8" s="4">
        <v>36101</v>
      </c>
      <c r="S8" s="4" t="s">
        <v>119</v>
      </c>
      <c r="T8" s="4" t="s">
        <v>120</v>
      </c>
      <c r="U8" s="12" t="s">
        <v>121</v>
      </c>
      <c r="V8" s="11" t="s">
        <v>122</v>
      </c>
      <c r="W8" s="4" t="s">
        <v>123</v>
      </c>
      <c r="X8" s="4" t="s">
        <v>32</v>
      </c>
      <c r="Y8" s="4" t="s">
        <v>33</v>
      </c>
      <c r="Z8" s="4" t="s">
        <v>108</v>
      </c>
      <c r="AA8" s="8">
        <v>490</v>
      </c>
      <c r="AB8" s="6">
        <v>1.687098</v>
      </c>
      <c r="AC8" s="38">
        <f>AB8*7.5</f>
        <v>12.653235</v>
      </c>
    </row>
    <row r="9" spans="1:29" ht="39.75" customHeight="1">
      <c r="A9" s="5"/>
      <c r="B9" s="14" t="s">
        <v>93</v>
      </c>
      <c r="C9" s="5"/>
      <c r="D9" s="5"/>
      <c r="E9" s="4"/>
      <c r="F9" s="4"/>
      <c r="G9" s="4"/>
      <c r="H9" s="4"/>
      <c r="I9" s="4"/>
      <c r="J9" s="4"/>
      <c r="K9" s="4"/>
      <c r="L9" s="4"/>
      <c r="M9" s="5"/>
      <c r="N9" s="5"/>
      <c r="O9" s="4"/>
      <c r="P9" s="4"/>
      <c r="Q9" s="4"/>
      <c r="R9" s="4"/>
      <c r="S9" s="4"/>
      <c r="T9" s="4"/>
      <c r="U9" s="12"/>
      <c r="V9" s="4"/>
      <c r="W9" s="4"/>
      <c r="X9" s="4"/>
      <c r="Y9" s="4"/>
      <c r="Z9" s="4"/>
      <c r="AA9" s="8"/>
      <c r="AB9" s="15">
        <f>SUM(AB6:AB8)</f>
        <v>76.69581600000001</v>
      </c>
      <c r="AC9" s="40">
        <f>SUM(AC6:AC8)</f>
        <v>575.21862</v>
      </c>
    </row>
    <row r="10" ht="15">
      <c r="AC10" s="18"/>
    </row>
  </sheetData>
  <sheetProtection/>
  <mergeCells count="7">
    <mergeCell ref="AB4:AC4"/>
    <mergeCell ref="B2:K2"/>
    <mergeCell ref="B4:I4"/>
    <mergeCell ref="J4:N4"/>
    <mergeCell ref="O4:R4"/>
    <mergeCell ref="S4:V4"/>
    <mergeCell ref="W4:Z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9"/>
  <sheetViews>
    <sheetView showGridLines="0" zoomScalePageLayoutView="0" workbookViewId="0" topLeftCell="A1">
      <selection activeCell="AC9" sqref="AC9"/>
    </sheetView>
  </sheetViews>
  <sheetFormatPr defaultColWidth="9.140625" defaultRowHeight="15"/>
  <cols>
    <col min="1" max="1" width="2.421875" style="0" customWidth="1"/>
    <col min="2" max="2" width="19.8515625" style="0" customWidth="1"/>
    <col min="3" max="3" width="9.00390625" style="0" customWidth="1"/>
    <col min="4" max="4" width="1.8515625" style="0" customWidth="1"/>
    <col min="5" max="5" width="8.57421875" style="0" customWidth="1"/>
    <col min="6" max="6" width="3.8515625" style="0" customWidth="1"/>
    <col min="7" max="7" width="3.421875" style="0" customWidth="1"/>
    <col min="8" max="8" width="7.00390625" style="0" customWidth="1"/>
    <col min="9" max="9" width="5.7109375" style="0" customWidth="1"/>
    <col min="10" max="10" width="9.7109375" style="0" customWidth="1"/>
    <col min="11" max="11" width="7.421875" style="0" customWidth="1"/>
    <col min="12" max="12" width="6.00390625" style="0" customWidth="1"/>
    <col min="13" max="13" width="17.8515625" style="0" bestFit="1" customWidth="1"/>
    <col min="14" max="14" width="0.5625" style="0" customWidth="1"/>
    <col min="15" max="15" width="16.8515625" style="0" hidden="1" customWidth="1"/>
    <col min="16" max="16" width="8.28125" style="0" hidden="1" customWidth="1"/>
    <col min="17" max="17" width="6.7109375" style="0" hidden="1" customWidth="1"/>
    <col min="18" max="18" width="6.00390625" style="0" hidden="1" customWidth="1"/>
    <col min="19" max="19" width="8.00390625" style="0" hidden="1" customWidth="1"/>
    <col min="20" max="20" width="9.57421875" style="0" hidden="1" customWidth="1"/>
    <col min="21" max="21" width="9.8515625" style="0" hidden="1" customWidth="1"/>
    <col min="22" max="22" width="19.8515625" style="0" hidden="1" customWidth="1"/>
    <col min="23" max="23" width="18.57421875" style="0" hidden="1" customWidth="1"/>
    <col min="24" max="24" width="8.421875" style="0" hidden="1" customWidth="1"/>
    <col min="25" max="25" width="15.140625" style="0" hidden="1" customWidth="1"/>
    <col min="26" max="26" width="15.00390625" style="0" hidden="1" customWidth="1"/>
    <col min="27" max="27" width="6.28125" style="0" customWidth="1"/>
    <col min="28" max="28" width="8.421875" style="0" customWidth="1"/>
    <col min="29" max="29" width="9.7109375" style="0" customWidth="1"/>
  </cols>
  <sheetData>
    <row r="2" spans="2:11" ht="18" customHeight="1">
      <c r="B2" s="51" t="s">
        <v>389</v>
      </c>
      <c r="C2" s="51"/>
      <c r="D2" s="51"/>
      <c r="E2" s="51"/>
      <c r="F2" s="51"/>
      <c r="G2" s="51"/>
      <c r="H2" s="51"/>
      <c r="I2" s="51"/>
      <c r="J2" s="51"/>
      <c r="K2" s="51"/>
    </row>
    <row r="4" spans="2:29" ht="15">
      <c r="B4" s="52" t="s">
        <v>0</v>
      </c>
      <c r="C4" s="50"/>
      <c r="D4" s="50"/>
      <c r="E4" s="50"/>
      <c r="F4" s="50"/>
      <c r="G4" s="50"/>
      <c r="H4" s="50"/>
      <c r="I4" s="53"/>
      <c r="J4" s="52" t="s">
        <v>1</v>
      </c>
      <c r="K4" s="50"/>
      <c r="L4" s="50"/>
      <c r="M4" s="50"/>
      <c r="N4" s="50"/>
      <c r="O4" s="52" t="s">
        <v>2</v>
      </c>
      <c r="P4" s="50"/>
      <c r="Q4" s="50"/>
      <c r="R4" s="53"/>
      <c r="S4" s="52" t="s">
        <v>3</v>
      </c>
      <c r="T4" s="50"/>
      <c r="U4" s="50"/>
      <c r="V4" s="53"/>
      <c r="W4" s="52" t="s">
        <v>4</v>
      </c>
      <c r="X4" s="50"/>
      <c r="Y4" s="50"/>
      <c r="Z4" s="50"/>
      <c r="AA4" s="16"/>
      <c r="AB4" s="50"/>
      <c r="AC4" s="50"/>
    </row>
    <row r="5" spans="1:29" ht="61.5" customHeight="1">
      <c r="A5" s="1" t="s">
        <v>83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17</v>
      </c>
      <c r="K5" s="1" t="s">
        <v>11</v>
      </c>
      <c r="L5" s="1" t="s">
        <v>12</v>
      </c>
      <c r="M5" s="1" t="s">
        <v>18</v>
      </c>
      <c r="N5" s="1" t="s">
        <v>19</v>
      </c>
      <c r="O5" s="1" t="s">
        <v>5</v>
      </c>
      <c r="P5" s="1" t="s">
        <v>20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21</v>
      </c>
      <c r="X5" s="1" t="s">
        <v>22</v>
      </c>
      <c r="Y5" s="1" t="s">
        <v>23</v>
      </c>
      <c r="Z5" s="1" t="s">
        <v>24</v>
      </c>
      <c r="AA5" s="3" t="s">
        <v>94</v>
      </c>
      <c r="AB5" s="2" t="s">
        <v>391</v>
      </c>
      <c r="AC5" s="2" t="s">
        <v>388</v>
      </c>
    </row>
    <row r="6" spans="1:29" ht="39.75" customHeight="1">
      <c r="A6" s="5" t="s">
        <v>84</v>
      </c>
      <c r="B6" s="10" t="s">
        <v>130</v>
      </c>
      <c r="C6" s="5" t="s">
        <v>131</v>
      </c>
      <c r="D6" s="5" t="s">
        <v>132</v>
      </c>
      <c r="E6" s="4" t="s">
        <v>133</v>
      </c>
      <c r="F6" s="4">
        <v>621</v>
      </c>
      <c r="G6" s="4">
        <v>16</v>
      </c>
      <c r="H6" s="4" t="s">
        <v>29</v>
      </c>
      <c r="I6" s="4">
        <v>36020</v>
      </c>
      <c r="J6" s="4" t="s">
        <v>134</v>
      </c>
      <c r="K6" s="4" t="s">
        <v>29</v>
      </c>
      <c r="L6" s="4">
        <v>36017</v>
      </c>
      <c r="M6" s="5" t="s">
        <v>135</v>
      </c>
      <c r="N6" s="19"/>
      <c r="O6" s="4" t="s">
        <v>130</v>
      </c>
      <c r="P6" s="4" t="s">
        <v>136</v>
      </c>
      <c r="Q6" s="4" t="s">
        <v>29</v>
      </c>
      <c r="R6" s="4">
        <v>36020</v>
      </c>
      <c r="S6" s="4" t="s">
        <v>137</v>
      </c>
      <c r="T6" s="4" t="s">
        <v>138</v>
      </c>
      <c r="U6" s="12">
        <v>353225069</v>
      </c>
      <c r="V6" s="4" t="s">
        <v>139</v>
      </c>
      <c r="W6" s="4" t="s">
        <v>140</v>
      </c>
      <c r="X6" s="4" t="s">
        <v>32</v>
      </c>
      <c r="Y6" s="4" t="s">
        <v>33</v>
      </c>
      <c r="Z6" s="4" t="s">
        <v>108</v>
      </c>
      <c r="AA6" s="8">
        <v>490</v>
      </c>
      <c r="AB6" s="6">
        <v>127.402384</v>
      </c>
      <c r="AC6" s="38">
        <f>AB6*7.5</f>
        <v>955.51788</v>
      </c>
    </row>
    <row r="7" spans="1:29" ht="39.75" customHeight="1">
      <c r="A7" s="5" t="s">
        <v>85</v>
      </c>
      <c r="B7" s="10" t="s">
        <v>130</v>
      </c>
      <c r="C7" s="5" t="s">
        <v>131</v>
      </c>
      <c r="D7" s="5" t="s">
        <v>132</v>
      </c>
      <c r="E7" s="4" t="s">
        <v>133</v>
      </c>
      <c r="F7" s="4">
        <v>621</v>
      </c>
      <c r="G7" s="4">
        <v>16</v>
      </c>
      <c r="H7" s="4" t="s">
        <v>29</v>
      </c>
      <c r="I7" s="4">
        <v>36020</v>
      </c>
      <c r="J7" s="4" t="s">
        <v>141</v>
      </c>
      <c r="K7" s="4" t="s">
        <v>29</v>
      </c>
      <c r="L7" s="4">
        <v>36005</v>
      </c>
      <c r="M7" s="5" t="s">
        <v>142</v>
      </c>
      <c r="N7" s="19"/>
      <c r="O7" s="4" t="s">
        <v>130</v>
      </c>
      <c r="P7" s="4" t="s">
        <v>136</v>
      </c>
      <c r="Q7" s="4" t="s">
        <v>29</v>
      </c>
      <c r="R7" s="4">
        <v>36020</v>
      </c>
      <c r="S7" s="4" t="s">
        <v>137</v>
      </c>
      <c r="T7" s="4" t="s">
        <v>138</v>
      </c>
      <c r="U7" s="12">
        <v>353225069</v>
      </c>
      <c r="V7" s="4" t="s">
        <v>139</v>
      </c>
      <c r="W7" s="4" t="s">
        <v>140</v>
      </c>
      <c r="X7" s="4" t="s">
        <v>32</v>
      </c>
      <c r="Y7" s="4" t="s">
        <v>33</v>
      </c>
      <c r="Z7" s="4" t="s">
        <v>108</v>
      </c>
      <c r="AA7" s="8">
        <v>490</v>
      </c>
      <c r="AB7" s="6">
        <v>104.918558</v>
      </c>
      <c r="AC7" s="38">
        <f>AB7*7.5</f>
        <v>786.889185</v>
      </c>
    </row>
    <row r="8" spans="1:29" ht="39.75" customHeight="1">
      <c r="A8" s="5" t="s">
        <v>86</v>
      </c>
      <c r="B8" s="10" t="s">
        <v>130</v>
      </c>
      <c r="C8" s="5" t="s">
        <v>131</v>
      </c>
      <c r="D8" s="5" t="s">
        <v>132</v>
      </c>
      <c r="E8" s="4" t="s">
        <v>133</v>
      </c>
      <c r="F8" s="4">
        <v>621</v>
      </c>
      <c r="G8" s="4">
        <v>16</v>
      </c>
      <c r="H8" s="4" t="s">
        <v>29</v>
      </c>
      <c r="I8" s="4">
        <v>36020</v>
      </c>
      <c r="J8" s="4" t="s">
        <v>141</v>
      </c>
      <c r="K8" s="4" t="s">
        <v>29</v>
      </c>
      <c r="L8" s="4">
        <v>36005</v>
      </c>
      <c r="M8" s="5" t="s">
        <v>143</v>
      </c>
      <c r="N8" s="19"/>
      <c r="O8" s="4" t="s">
        <v>130</v>
      </c>
      <c r="P8" s="4" t="s">
        <v>136</v>
      </c>
      <c r="Q8" s="4" t="s">
        <v>29</v>
      </c>
      <c r="R8" s="4">
        <v>36020</v>
      </c>
      <c r="S8" s="4" t="s">
        <v>137</v>
      </c>
      <c r="T8" s="4" t="s">
        <v>138</v>
      </c>
      <c r="U8" s="12">
        <v>353225069</v>
      </c>
      <c r="V8" s="4" t="s">
        <v>139</v>
      </c>
      <c r="W8" s="4" t="s">
        <v>140</v>
      </c>
      <c r="X8" s="4" t="s">
        <v>32</v>
      </c>
      <c r="Y8" s="4" t="s">
        <v>33</v>
      </c>
      <c r="Z8" s="4" t="s">
        <v>108</v>
      </c>
      <c r="AA8" s="8">
        <v>490</v>
      </c>
      <c r="AB8" s="6">
        <v>10.941969</v>
      </c>
      <c r="AC8" s="38">
        <f>AB8*7.5</f>
        <v>82.0647675</v>
      </c>
    </row>
    <row r="9" spans="1:29" ht="39.75" customHeight="1">
      <c r="A9" s="5"/>
      <c r="B9" s="14" t="s">
        <v>93</v>
      </c>
      <c r="C9" s="5"/>
      <c r="D9" s="5"/>
      <c r="E9" s="4"/>
      <c r="F9" s="4"/>
      <c r="G9" s="4"/>
      <c r="H9" s="4"/>
      <c r="I9" s="4"/>
      <c r="J9" s="4"/>
      <c r="K9" s="4"/>
      <c r="L9" s="4"/>
      <c r="M9" s="5"/>
      <c r="N9" s="19"/>
      <c r="O9" s="4"/>
      <c r="P9" s="4"/>
      <c r="Q9" s="4"/>
      <c r="R9" s="4"/>
      <c r="S9" s="4"/>
      <c r="T9" s="4"/>
      <c r="U9" s="12"/>
      <c r="V9" s="4"/>
      <c r="W9" s="4"/>
      <c r="X9" s="4"/>
      <c r="Y9" s="4"/>
      <c r="Z9" s="4"/>
      <c r="AA9" s="8"/>
      <c r="AB9" s="15">
        <f>SUM(AB6:AB8)</f>
        <v>243.262911</v>
      </c>
      <c r="AC9" s="40">
        <f>SUM(AC6:AC8)</f>
        <v>1824.4718325</v>
      </c>
    </row>
  </sheetData>
  <sheetProtection/>
  <mergeCells count="7">
    <mergeCell ref="AB4:AC4"/>
    <mergeCell ref="B2:K2"/>
    <mergeCell ref="B4:I4"/>
    <mergeCell ref="J4:N4"/>
    <mergeCell ref="O4:R4"/>
    <mergeCell ref="S4:V4"/>
    <mergeCell ref="W4:Z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showGridLines="0" zoomScalePageLayoutView="0" workbookViewId="0" topLeftCell="A1">
      <selection activeCell="X5" sqref="X5"/>
    </sheetView>
  </sheetViews>
  <sheetFormatPr defaultColWidth="9.140625" defaultRowHeight="15"/>
  <cols>
    <col min="1" max="1" width="21.7109375" style="0" customWidth="1"/>
    <col min="2" max="2" width="9.00390625" style="0" customWidth="1"/>
    <col min="3" max="3" width="10.8515625" style="0" bestFit="1" customWidth="1"/>
    <col min="4" max="4" width="8.140625" style="0" customWidth="1"/>
    <col min="5" max="5" width="4.00390625" style="0" customWidth="1"/>
    <col min="6" max="6" width="3.8515625" style="0" customWidth="1"/>
    <col min="7" max="7" width="0.42578125" style="0" customWidth="1"/>
    <col min="8" max="8" width="6.00390625" style="0" hidden="1" customWidth="1"/>
    <col min="9" max="9" width="9.28125" style="0" hidden="1" customWidth="1"/>
    <col min="10" max="10" width="8.140625" style="0" hidden="1" customWidth="1"/>
    <col min="11" max="11" width="6.421875" style="0" hidden="1" customWidth="1"/>
    <col min="12" max="12" width="10.00390625" style="0" hidden="1" customWidth="1"/>
    <col min="13" max="13" width="19.57421875" style="0" hidden="1" customWidth="1"/>
    <col min="14" max="14" width="14.421875" style="0" hidden="1" customWidth="1"/>
    <col min="15" max="15" width="8.140625" style="0" hidden="1" customWidth="1"/>
    <col min="16" max="16" width="4.00390625" style="0" hidden="1" customWidth="1"/>
    <col min="17" max="17" width="3.8515625" style="0" hidden="1" customWidth="1"/>
    <col min="18" max="18" width="11.00390625" style="0" hidden="1" customWidth="1"/>
    <col min="19" max="19" width="6.00390625" style="0" hidden="1" customWidth="1"/>
    <col min="20" max="20" width="10.57421875" style="0" hidden="1" customWidth="1"/>
    <col min="21" max="21" width="17.28125" style="0" hidden="1" customWidth="1"/>
    <col min="22" max="22" width="6.28125" style="0" customWidth="1"/>
    <col min="23" max="23" width="8.28125" style="0" customWidth="1"/>
    <col min="24" max="24" width="11.28125" style="0" customWidth="1"/>
  </cols>
  <sheetData>
    <row r="2" spans="1:18" ht="18" customHeight="1">
      <c r="A2" s="51" t="s">
        <v>392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4" spans="1:24" ht="15">
      <c r="A4" s="52" t="s">
        <v>0</v>
      </c>
      <c r="B4" s="50"/>
      <c r="C4" s="50"/>
      <c r="D4" s="50"/>
      <c r="E4" s="50"/>
      <c r="F4" s="50"/>
      <c r="G4" s="50"/>
      <c r="H4" s="53"/>
      <c r="I4" s="52" t="s">
        <v>144</v>
      </c>
      <c r="J4" s="50"/>
      <c r="K4" s="50"/>
      <c r="L4" s="50"/>
      <c r="M4" s="53"/>
      <c r="N4" s="52" t="s">
        <v>1</v>
      </c>
      <c r="O4" s="50"/>
      <c r="P4" s="50"/>
      <c r="Q4" s="50"/>
      <c r="R4" s="50"/>
      <c r="S4" s="50"/>
      <c r="T4" s="50"/>
      <c r="U4" s="50"/>
      <c r="V4" s="16"/>
      <c r="W4" s="16"/>
      <c r="X4" s="16"/>
    </row>
    <row r="5" spans="1:24" ht="37.5" customHeight="1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145</v>
      </c>
      <c r="L5" s="1" t="s">
        <v>15</v>
      </c>
      <c r="M5" s="1" t="s">
        <v>16</v>
      </c>
      <c r="N5" s="1" t="s">
        <v>17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146</v>
      </c>
      <c r="U5" s="1" t="s">
        <v>18</v>
      </c>
      <c r="V5" s="1" t="s">
        <v>147</v>
      </c>
      <c r="W5" s="2" t="s">
        <v>393</v>
      </c>
      <c r="X5" s="2" t="s">
        <v>388</v>
      </c>
    </row>
    <row r="6" spans="1:24" ht="45" customHeight="1">
      <c r="A6" s="4" t="s">
        <v>130</v>
      </c>
      <c r="B6" s="5" t="s">
        <v>131</v>
      </c>
      <c r="C6" s="5" t="s">
        <v>132</v>
      </c>
      <c r="D6" s="4" t="s">
        <v>133</v>
      </c>
      <c r="E6" s="4">
        <v>621</v>
      </c>
      <c r="F6" s="4">
        <v>16</v>
      </c>
      <c r="G6" s="4" t="s">
        <v>29</v>
      </c>
      <c r="H6" s="4">
        <v>36020</v>
      </c>
      <c r="I6" s="4" t="s">
        <v>148</v>
      </c>
      <c r="J6" s="4" t="s">
        <v>149</v>
      </c>
      <c r="K6" s="4" t="s">
        <v>150</v>
      </c>
      <c r="L6" s="4">
        <v>353575877</v>
      </c>
      <c r="M6" s="4" t="s">
        <v>151</v>
      </c>
      <c r="N6" s="4" t="s">
        <v>136</v>
      </c>
      <c r="O6" s="4" t="s">
        <v>133</v>
      </c>
      <c r="P6" s="4">
        <v>621</v>
      </c>
      <c r="Q6" s="4">
        <v>16</v>
      </c>
      <c r="R6" s="4" t="s">
        <v>29</v>
      </c>
      <c r="S6" s="4">
        <v>36001</v>
      </c>
      <c r="T6" s="4" t="s">
        <v>152</v>
      </c>
      <c r="U6" s="5" t="s">
        <v>153</v>
      </c>
      <c r="V6" s="4">
        <v>490</v>
      </c>
      <c r="W6" s="6">
        <v>396.44641</v>
      </c>
      <c r="X6" s="6">
        <f>W6*7</f>
        <v>2775.12487</v>
      </c>
    </row>
  </sheetData>
  <sheetProtection/>
  <mergeCells count="4">
    <mergeCell ref="A2:R2"/>
    <mergeCell ref="A4:H4"/>
    <mergeCell ref="I4:M4"/>
    <mergeCell ref="N4:U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36"/>
  <sheetViews>
    <sheetView showGridLines="0" zoomScalePageLayoutView="0" workbookViewId="0" topLeftCell="A7">
      <selection activeCell="F30" sqref="F30"/>
    </sheetView>
  </sheetViews>
  <sheetFormatPr defaultColWidth="9.140625" defaultRowHeight="15"/>
  <cols>
    <col min="1" max="1" width="2.7109375" style="0" customWidth="1"/>
    <col min="2" max="2" width="20.57421875" style="0" customWidth="1"/>
    <col min="3" max="3" width="9.00390625" style="0" customWidth="1"/>
    <col min="4" max="4" width="2.7109375" style="0" customWidth="1"/>
    <col min="5" max="5" width="6.00390625" style="0" customWidth="1"/>
    <col min="6" max="6" width="5.140625" style="0" customWidth="1"/>
    <col min="7" max="7" width="3.421875" style="0" customWidth="1"/>
    <col min="8" max="8" width="7.00390625" style="0" customWidth="1"/>
    <col min="9" max="9" width="5.7109375" style="0" customWidth="1"/>
    <col min="10" max="10" width="9.7109375" style="0" customWidth="1"/>
    <col min="11" max="11" width="6.57421875" style="0" customWidth="1"/>
    <col min="12" max="12" width="6.00390625" style="0" customWidth="1"/>
    <col min="13" max="13" width="17.28125" style="0" customWidth="1"/>
    <col min="14" max="14" width="0.42578125" style="0" customWidth="1"/>
    <col min="15" max="15" width="21.00390625" style="0" hidden="1" customWidth="1"/>
    <col min="16" max="16" width="3.140625" style="0" hidden="1" customWidth="1"/>
    <col min="17" max="17" width="7.8515625" style="0" hidden="1" customWidth="1"/>
    <col min="18" max="19" width="6.00390625" style="0" hidden="1" customWidth="1"/>
    <col min="20" max="20" width="11.57421875" style="0" hidden="1" customWidth="1"/>
    <col min="21" max="21" width="9.8515625" style="0" hidden="1" customWidth="1"/>
    <col min="22" max="22" width="15.8515625" style="0" hidden="1" customWidth="1"/>
    <col min="23" max="23" width="9.7109375" style="0" hidden="1" customWidth="1"/>
    <col min="24" max="24" width="11.00390625" style="0" hidden="1" customWidth="1"/>
    <col min="25" max="25" width="8.00390625" style="0" hidden="1" customWidth="1"/>
    <col min="26" max="26" width="0.2890625" style="0" hidden="1" customWidth="1"/>
    <col min="27" max="27" width="7.57421875" style="0" customWidth="1"/>
    <col min="28" max="28" width="8.57421875" style="0" customWidth="1"/>
    <col min="29" max="29" width="10.28125" style="0" customWidth="1"/>
  </cols>
  <sheetData>
    <row r="2" spans="2:11" ht="18" customHeight="1">
      <c r="B2" s="51" t="s">
        <v>389</v>
      </c>
      <c r="C2" s="51"/>
      <c r="D2" s="51"/>
      <c r="E2" s="51"/>
      <c r="F2" s="51"/>
      <c r="G2" s="51"/>
      <c r="H2" s="51"/>
      <c r="I2" s="51"/>
      <c r="J2" s="51"/>
      <c r="K2" s="51"/>
    </row>
    <row r="4" spans="2:29" ht="15">
      <c r="B4" s="52" t="s">
        <v>0</v>
      </c>
      <c r="C4" s="50"/>
      <c r="D4" s="50"/>
      <c r="E4" s="50"/>
      <c r="F4" s="50"/>
      <c r="G4" s="50"/>
      <c r="H4" s="50"/>
      <c r="I4" s="53"/>
      <c r="J4" s="52" t="s">
        <v>1</v>
      </c>
      <c r="K4" s="50"/>
      <c r="L4" s="50"/>
      <c r="M4" s="50"/>
      <c r="N4" s="50"/>
      <c r="O4" s="52" t="s">
        <v>2</v>
      </c>
      <c r="P4" s="50"/>
      <c r="Q4" s="50"/>
      <c r="R4" s="53"/>
      <c r="S4" s="52" t="s">
        <v>3</v>
      </c>
      <c r="T4" s="50"/>
      <c r="U4" s="50"/>
      <c r="V4" s="53"/>
      <c r="W4" s="52" t="s">
        <v>4</v>
      </c>
      <c r="X4" s="50"/>
      <c r="Y4" s="50"/>
      <c r="Z4" s="50"/>
      <c r="AA4" s="16"/>
      <c r="AB4" s="50"/>
      <c r="AC4" s="50"/>
    </row>
    <row r="5" spans="1:29" ht="48" customHeight="1">
      <c r="A5" s="1" t="s">
        <v>83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17</v>
      </c>
      <c r="K5" s="1" t="s">
        <v>11</v>
      </c>
      <c r="L5" s="1" t="s">
        <v>12</v>
      </c>
      <c r="M5" s="1" t="s">
        <v>18</v>
      </c>
      <c r="N5" s="1" t="s">
        <v>19</v>
      </c>
      <c r="O5" s="1" t="s">
        <v>5</v>
      </c>
      <c r="P5" s="1" t="s">
        <v>20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21</v>
      </c>
      <c r="X5" s="1" t="s">
        <v>22</v>
      </c>
      <c r="Y5" s="1" t="s">
        <v>23</v>
      </c>
      <c r="Z5" s="1" t="s">
        <v>24</v>
      </c>
      <c r="AA5" s="3" t="s">
        <v>94</v>
      </c>
      <c r="AB5" s="2" t="s">
        <v>391</v>
      </c>
      <c r="AC5" s="2" t="s">
        <v>388</v>
      </c>
    </row>
    <row r="6" spans="1:29" ht="39.75" customHeight="1">
      <c r="A6" s="10">
        <v>1</v>
      </c>
      <c r="B6" s="10" t="s">
        <v>154</v>
      </c>
      <c r="C6" s="5" t="s">
        <v>155</v>
      </c>
      <c r="D6" s="5" t="s">
        <v>156</v>
      </c>
      <c r="E6" s="4" t="s">
        <v>157</v>
      </c>
      <c r="F6" s="4">
        <v>336</v>
      </c>
      <c r="G6" s="4">
        <v>15</v>
      </c>
      <c r="H6" s="4" t="s">
        <v>29</v>
      </c>
      <c r="I6" s="4">
        <v>36005</v>
      </c>
      <c r="J6" s="4" t="s">
        <v>158</v>
      </c>
      <c r="K6" s="4" t="s">
        <v>29</v>
      </c>
      <c r="L6" s="4">
        <v>36005</v>
      </c>
      <c r="M6" s="5" t="s">
        <v>159</v>
      </c>
      <c r="N6" s="5" t="s">
        <v>160</v>
      </c>
      <c r="O6" s="10" t="s">
        <v>154</v>
      </c>
      <c r="P6" s="4" t="s">
        <v>161</v>
      </c>
      <c r="Q6" s="4" t="s">
        <v>29</v>
      </c>
      <c r="R6" s="4">
        <v>36005</v>
      </c>
      <c r="S6" s="4" t="s">
        <v>162</v>
      </c>
      <c r="T6" s="4" t="s">
        <v>163</v>
      </c>
      <c r="U6" s="12">
        <v>353447038</v>
      </c>
      <c r="V6" s="4" t="s">
        <v>164</v>
      </c>
      <c r="W6" s="4" t="s">
        <v>165</v>
      </c>
      <c r="X6" s="4" t="s">
        <v>32</v>
      </c>
      <c r="Y6" s="4" t="s">
        <v>33</v>
      </c>
      <c r="Z6" s="4" t="s">
        <v>108</v>
      </c>
      <c r="AA6" s="8">
        <v>490</v>
      </c>
      <c r="AB6" s="6">
        <v>2.611841</v>
      </c>
      <c r="AC6" s="38">
        <f>AB6*7</f>
        <v>18.282887000000002</v>
      </c>
    </row>
    <row r="7" spans="1:29" ht="39.75" customHeight="1">
      <c r="A7" s="10">
        <v>2</v>
      </c>
      <c r="B7" s="10" t="s">
        <v>154</v>
      </c>
      <c r="C7" s="5" t="s">
        <v>155</v>
      </c>
      <c r="D7" s="5" t="s">
        <v>156</v>
      </c>
      <c r="E7" s="4" t="s">
        <v>157</v>
      </c>
      <c r="F7" s="4">
        <v>336</v>
      </c>
      <c r="G7" s="4">
        <v>15</v>
      </c>
      <c r="H7" s="4" t="s">
        <v>29</v>
      </c>
      <c r="I7" s="4">
        <v>36005</v>
      </c>
      <c r="J7" s="4" t="s">
        <v>166</v>
      </c>
      <c r="K7" s="4" t="s">
        <v>29</v>
      </c>
      <c r="L7" s="4">
        <v>36005</v>
      </c>
      <c r="M7" s="5" t="s">
        <v>167</v>
      </c>
      <c r="N7" s="5" t="s">
        <v>168</v>
      </c>
      <c r="O7" s="10" t="s">
        <v>154</v>
      </c>
      <c r="P7" s="4" t="s">
        <v>161</v>
      </c>
      <c r="Q7" s="4" t="s">
        <v>29</v>
      </c>
      <c r="R7" s="4">
        <v>36005</v>
      </c>
      <c r="S7" s="4" t="s">
        <v>162</v>
      </c>
      <c r="T7" s="4" t="s">
        <v>163</v>
      </c>
      <c r="U7" s="12">
        <v>353447038</v>
      </c>
      <c r="V7" s="4" t="s">
        <v>164</v>
      </c>
      <c r="W7" s="4" t="s">
        <v>165</v>
      </c>
      <c r="X7" s="4" t="s">
        <v>32</v>
      </c>
      <c r="Y7" s="4" t="s">
        <v>33</v>
      </c>
      <c r="Z7" s="4" t="s">
        <v>108</v>
      </c>
      <c r="AA7" s="8">
        <v>490</v>
      </c>
      <c r="AB7" s="6">
        <v>13.362</v>
      </c>
      <c r="AC7" s="38">
        <f>AB7*7</f>
        <v>93.534</v>
      </c>
    </row>
    <row r="8" spans="1:30" ht="39.75" customHeight="1">
      <c r="A8" s="10">
        <v>3</v>
      </c>
      <c r="B8" s="10" t="s">
        <v>154</v>
      </c>
      <c r="C8" s="5" t="s">
        <v>155</v>
      </c>
      <c r="D8" s="5" t="s">
        <v>156</v>
      </c>
      <c r="E8" s="4" t="s">
        <v>157</v>
      </c>
      <c r="F8" s="4">
        <v>336</v>
      </c>
      <c r="G8" s="4">
        <v>15</v>
      </c>
      <c r="H8" s="4" t="s">
        <v>29</v>
      </c>
      <c r="I8" s="4">
        <v>36005</v>
      </c>
      <c r="J8" s="4" t="s">
        <v>161</v>
      </c>
      <c r="K8" s="4" t="s">
        <v>29</v>
      </c>
      <c r="L8" s="4">
        <v>36005</v>
      </c>
      <c r="M8" s="5" t="s">
        <v>169</v>
      </c>
      <c r="N8" s="5" t="s">
        <v>170</v>
      </c>
      <c r="O8" s="10" t="s">
        <v>154</v>
      </c>
      <c r="P8" s="4" t="s">
        <v>161</v>
      </c>
      <c r="Q8" s="4" t="s">
        <v>29</v>
      </c>
      <c r="R8" s="4">
        <v>36005</v>
      </c>
      <c r="S8" s="4" t="s">
        <v>162</v>
      </c>
      <c r="T8" s="4" t="s">
        <v>163</v>
      </c>
      <c r="U8" s="12">
        <v>353447038</v>
      </c>
      <c r="V8" s="4" t="s">
        <v>164</v>
      </c>
      <c r="W8" s="4" t="s">
        <v>165</v>
      </c>
      <c r="X8" s="4" t="s">
        <v>32</v>
      </c>
      <c r="Y8" s="4" t="s">
        <v>33</v>
      </c>
      <c r="Z8" s="4" t="s">
        <v>108</v>
      </c>
      <c r="AA8" s="8">
        <v>490</v>
      </c>
      <c r="AB8" s="6">
        <v>0.0104</v>
      </c>
      <c r="AC8" s="38">
        <f>AB8*7</f>
        <v>0.0728</v>
      </c>
      <c r="AD8" s="21"/>
    </row>
    <row r="9" spans="1:29" ht="56.25" customHeight="1">
      <c r="A9" s="10"/>
      <c r="B9" s="22" t="s">
        <v>171</v>
      </c>
      <c r="C9" s="49" t="s">
        <v>401</v>
      </c>
      <c r="D9" s="5"/>
      <c r="E9" s="4"/>
      <c r="F9" s="4"/>
      <c r="G9" s="4"/>
      <c r="H9" s="4"/>
      <c r="I9" s="4"/>
      <c r="J9" s="4"/>
      <c r="K9" s="4"/>
      <c r="L9" s="4"/>
      <c r="M9" s="5"/>
      <c r="N9" s="5"/>
      <c r="O9" s="4"/>
      <c r="P9" s="4"/>
      <c r="Q9" s="4"/>
      <c r="R9" s="4"/>
      <c r="S9" s="4"/>
      <c r="T9" s="4"/>
      <c r="U9" s="12"/>
      <c r="V9" s="4"/>
      <c r="W9" s="4"/>
      <c r="X9" s="4"/>
      <c r="Y9" s="4"/>
      <c r="Z9" s="4"/>
      <c r="AA9" s="8"/>
      <c r="AB9" s="15">
        <f>SUM(AB6:AB8)</f>
        <v>15.984241</v>
      </c>
      <c r="AC9" s="40">
        <f>SUM(AC6:AC8)</f>
        <v>111.88968700000001</v>
      </c>
    </row>
    <row r="10" spans="1:29" ht="26.25" customHeight="1">
      <c r="A10" s="10"/>
      <c r="B10" s="14"/>
      <c r="C10" s="5"/>
      <c r="D10" s="5"/>
      <c r="E10" s="4"/>
      <c r="F10" s="4"/>
      <c r="G10" s="4"/>
      <c r="H10" s="4"/>
      <c r="I10" s="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12"/>
      <c r="V10" s="4"/>
      <c r="W10" s="4"/>
      <c r="X10" s="4"/>
      <c r="Y10" s="4"/>
      <c r="Z10" s="4"/>
      <c r="AA10" s="8"/>
      <c r="AB10" s="6"/>
      <c r="AC10" s="7"/>
    </row>
    <row r="11" spans="1:29" ht="39.75" customHeight="1">
      <c r="A11" s="10">
        <v>4</v>
      </c>
      <c r="B11" s="10" t="s">
        <v>172</v>
      </c>
      <c r="C11" s="5" t="s">
        <v>173</v>
      </c>
      <c r="D11" s="5" t="s">
        <v>156</v>
      </c>
      <c r="E11" s="4" t="s">
        <v>28</v>
      </c>
      <c r="F11" s="4">
        <v>1117</v>
      </c>
      <c r="G11" s="4">
        <v>25</v>
      </c>
      <c r="H11" s="4" t="s">
        <v>29</v>
      </c>
      <c r="I11" s="4">
        <v>36001</v>
      </c>
      <c r="J11" s="4" t="s">
        <v>174</v>
      </c>
      <c r="K11" s="4" t="s">
        <v>29</v>
      </c>
      <c r="L11" s="4">
        <v>36001</v>
      </c>
      <c r="M11" s="5" t="s">
        <v>175</v>
      </c>
      <c r="N11" s="5" t="s">
        <v>176</v>
      </c>
      <c r="O11" s="4" t="s">
        <v>172</v>
      </c>
      <c r="P11" s="4" t="s">
        <v>174</v>
      </c>
      <c r="Q11" s="4" t="s">
        <v>29</v>
      </c>
      <c r="R11" s="4">
        <v>36001</v>
      </c>
      <c r="S11" s="4" t="s">
        <v>177</v>
      </c>
      <c r="T11" s="4" t="s">
        <v>178</v>
      </c>
      <c r="U11" s="12">
        <v>353226984</v>
      </c>
      <c r="V11" s="4" t="s">
        <v>179</v>
      </c>
      <c r="W11" s="4" t="s">
        <v>180</v>
      </c>
      <c r="X11" s="4" t="s">
        <v>32</v>
      </c>
      <c r="Y11" s="4" t="s">
        <v>33</v>
      </c>
      <c r="Z11" s="4" t="s">
        <v>108</v>
      </c>
      <c r="AA11" s="8">
        <v>490</v>
      </c>
      <c r="AB11" s="6">
        <v>4.604179</v>
      </c>
      <c r="AC11" s="38">
        <f>AB11*7</f>
        <v>32.229253</v>
      </c>
    </row>
    <row r="12" spans="1:29" ht="39.75" customHeight="1">
      <c r="A12" s="10">
        <v>5</v>
      </c>
      <c r="B12" s="10" t="s">
        <v>172</v>
      </c>
      <c r="C12" s="5" t="s">
        <v>173</v>
      </c>
      <c r="D12" s="5" t="s">
        <v>156</v>
      </c>
      <c r="E12" s="4" t="s">
        <v>28</v>
      </c>
      <c r="F12" s="4">
        <v>1117</v>
      </c>
      <c r="G12" s="4">
        <v>25</v>
      </c>
      <c r="H12" s="4" t="s">
        <v>29</v>
      </c>
      <c r="I12" s="4">
        <v>36001</v>
      </c>
      <c r="J12" s="4" t="s">
        <v>181</v>
      </c>
      <c r="K12" s="4" t="s">
        <v>29</v>
      </c>
      <c r="L12" s="4">
        <v>36001</v>
      </c>
      <c r="M12" s="5" t="s">
        <v>182</v>
      </c>
      <c r="N12" s="5" t="s">
        <v>183</v>
      </c>
      <c r="O12" s="4" t="s">
        <v>172</v>
      </c>
      <c r="P12" s="4" t="s">
        <v>174</v>
      </c>
      <c r="Q12" s="4" t="s">
        <v>29</v>
      </c>
      <c r="R12" s="4">
        <v>36001</v>
      </c>
      <c r="S12" s="4" t="s">
        <v>177</v>
      </c>
      <c r="T12" s="4" t="s">
        <v>178</v>
      </c>
      <c r="U12" s="12">
        <v>353226984</v>
      </c>
      <c r="V12" s="4" t="s">
        <v>179</v>
      </c>
      <c r="W12" s="4" t="s">
        <v>180</v>
      </c>
      <c r="X12" s="4" t="s">
        <v>32</v>
      </c>
      <c r="Y12" s="4" t="s">
        <v>33</v>
      </c>
      <c r="Z12" s="4" t="s">
        <v>108</v>
      </c>
      <c r="AA12" s="8">
        <v>490</v>
      </c>
      <c r="AB12" s="6">
        <v>18.979803</v>
      </c>
      <c r="AC12" s="38">
        <f>AB12*7</f>
        <v>132.858621</v>
      </c>
    </row>
    <row r="13" spans="1:29" ht="39.75" customHeight="1">
      <c r="A13" s="10"/>
      <c r="B13" s="14" t="s">
        <v>184</v>
      </c>
      <c r="C13" s="5"/>
      <c r="D13" s="5"/>
      <c r="E13" s="4"/>
      <c r="F13" s="4"/>
      <c r="G13" s="4"/>
      <c r="H13" s="4"/>
      <c r="I13" s="4"/>
      <c r="J13" s="4"/>
      <c r="K13" s="4"/>
      <c r="L13" s="4"/>
      <c r="M13" s="5"/>
      <c r="N13" s="5"/>
      <c r="O13" s="4"/>
      <c r="P13" s="4"/>
      <c r="Q13" s="4"/>
      <c r="R13" s="4"/>
      <c r="S13" s="4"/>
      <c r="T13" s="4"/>
      <c r="U13" s="12"/>
      <c r="V13" s="4"/>
      <c r="W13" s="4"/>
      <c r="X13" s="4"/>
      <c r="Y13" s="4"/>
      <c r="Z13" s="4"/>
      <c r="AA13" s="8"/>
      <c r="AB13" s="15">
        <f>SUM(AB11:AB12)</f>
        <v>23.583982</v>
      </c>
      <c r="AC13" s="40">
        <f>SUM(AC11:AC12)</f>
        <v>165.087874</v>
      </c>
    </row>
    <row r="14" spans="1:29" ht="48" customHeight="1">
      <c r="A14" s="1" t="s">
        <v>83</v>
      </c>
      <c r="B14" s="1" t="s">
        <v>5</v>
      </c>
      <c r="C14" s="1" t="s">
        <v>6</v>
      </c>
      <c r="D14" s="1" t="s">
        <v>7</v>
      </c>
      <c r="E14" s="1" t="s">
        <v>8</v>
      </c>
      <c r="F14" s="1" t="s">
        <v>9</v>
      </c>
      <c r="G14" s="1" t="s">
        <v>10</v>
      </c>
      <c r="H14" s="1" t="s">
        <v>11</v>
      </c>
      <c r="I14" s="1" t="s">
        <v>12</v>
      </c>
      <c r="J14" s="1" t="s">
        <v>17</v>
      </c>
      <c r="K14" s="1" t="s">
        <v>11</v>
      </c>
      <c r="L14" s="1" t="s">
        <v>12</v>
      </c>
      <c r="M14" s="1" t="s">
        <v>18</v>
      </c>
      <c r="N14" s="1" t="s">
        <v>19</v>
      </c>
      <c r="O14" s="1" t="s">
        <v>5</v>
      </c>
      <c r="P14" s="1" t="s">
        <v>20</v>
      </c>
      <c r="Q14" s="1" t="s">
        <v>11</v>
      </c>
      <c r="R14" s="1" t="s">
        <v>12</v>
      </c>
      <c r="S14" s="1" t="s">
        <v>13</v>
      </c>
      <c r="T14" s="1" t="s">
        <v>14</v>
      </c>
      <c r="U14" s="1" t="s">
        <v>15</v>
      </c>
      <c r="V14" s="1" t="s">
        <v>16</v>
      </c>
      <c r="W14" s="1" t="s">
        <v>21</v>
      </c>
      <c r="X14" s="1" t="s">
        <v>22</v>
      </c>
      <c r="Y14" s="1" t="s">
        <v>23</v>
      </c>
      <c r="Z14" s="1" t="s">
        <v>24</v>
      </c>
      <c r="AA14" s="3" t="s">
        <v>94</v>
      </c>
      <c r="AB14" s="2" t="s">
        <v>391</v>
      </c>
      <c r="AC14" s="2" t="s">
        <v>388</v>
      </c>
    </row>
    <row r="15" spans="1:29" ht="39.75" customHeight="1">
      <c r="A15" s="10">
        <v>6</v>
      </c>
      <c r="B15" s="10" t="s">
        <v>185</v>
      </c>
      <c r="C15" s="5" t="s">
        <v>186</v>
      </c>
      <c r="D15" s="5" t="s">
        <v>156</v>
      </c>
      <c r="E15" s="4" t="s">
        <v>187</v>
      </c>
      <c r="F15" s="4">
        <v>553</v>
      </c>
      <c r="G15" s="4">
        <v>19</v>
      </c>
      <c r="H15" s="4" t="s">
        <v>29</v>
      </c>
      <c r="I15" s="4">
        <v>36009</v>
      </c>
      <c r="J15" s="4" t="s">
        <v>188</v>
      </c>
      <c r="K15" s="4" t="s">
        <v>29</v>
      </c>
      <c r="L15" s="4">
        <v>36009</v>
      </c>
      <c r="M15" s="5" t="s">
        <v>189</v>
      </c>
      <c r="N15" s="5" t="s">
        <v>190</v>
      </c>
      <c r="O15" s="4" t="s">
        <v>185</v>
      </c>
      <c r="P15" s="4" t="s">
        <v>188</v>
      </c>
      <c r="Q15" s="4" t="s">
        <v>29</v>
      </c>
      <c r="R15" s="4">
        <v>36009</v>
      </c>
      <c r="S15" s="4" t="s">
        <v>191</v>
      </c>
      <c r="T15" s="4" t="s">
        <v>192</v>
      </c>
      <c r="U15" s="12" t="s">
        <v>193</v>
      </c>
      <c r="V15" s="23" t="s">
        <v>194</v>
      </c>
      <c r="W15" s="4" t="s">
        <v>195</v>
      </c>
      <c r="X15" s="4" t="s">
        <v>32</v>
      </c>
      <c r="Y15" s="4" t="s">
        <v>33</v>
      </c>
      <c r="Z15" s="4" t="s">
        <v>108</v>
      </c>
      <c r="AA15" s="8">
        <v>490</v>
      </c>
      <c r="AB15" s="15">
        <v>11.75319</v>
      </c>
      <c r="AC15" s="39">
        <f>AB15*7</f>
        <v>82.27233</v>
      </c>
    </row>
    <row r="16" spans="1:29" ht="27.75" customHeight="1">
      <c r="A16" s="10"/>
      <c r="B16" s="10"/>
      <c r="C16" s="5"/>
      <c r="D16" s="5"/>
      <c r="E16" s="4"/>
      <c r="F16" s="4"/>
      <c r="G16" s="4"/>
      <c r="H16" s="4"/>
      <c r="I16" s="4"/>
      <c r="J16" s="4"/>
      <c r="K16" s="4"/>
      <c r="L16" s="4"/>
      <c r="M16" s="5"/>
      <c r="N16" s="5"/>
      <c r="O16" s="4"/>
      <c r="P16" s="4"/>
      <c r="Q16" s="4"/>
      <c r="R16" s="4"/>
      <c r="S16" s="4"/>
      <c r="T16" s="4"/>
      <c r="U16" s="12"/>
      <c r="V16" s="11"/>
      <c r="W16" s="4"/>
      <c r="X16" s="4"/>
      <c r="Y16" s="4"/>
      <c r="Z16" s="4"/>
      <c r="AA16" s="8"/>
      <c r="AB16" s="6"/>
      <c r="AC16" s="37"/>
    </row>
    <row r="17" spans="1:29" ht="39.75" customHeight="1">
      <c r="A17" s="10">
        <v>7</v>
      </c>
      <c r="B17" s="10" t="s">
        <v>196</v>
      </c>
      <c r="C17" s="5" t="s">
        <v>197</v>
      </c>
      <c r="D17" s="5" t="s">
        <v>156</v>
      </c>
      <c r="E17" s="4" t="s">
        <v>198</v>
      </c>
      <c r="F17" s="4">
        <v>1032</v>
      </c>
      <c r="G17" s="24"/>
      <c r="H17" s="4" t="s">
        <v>29</v>
      </c>
      <c r="I17" s="4">
        <v>36001</v>
      </c>
      <c r="J17" s="4" t="s">
        <v>199</v>
      </c>
      <c r="K17" s="4" t="s">
        <v>29</v>
      </c>
      <c r="L17" s="4">
        <v>36001</v>
      </c>
      <c r="M17" s="5" t="s">
        <v>200</v>
      </c>
      <c r="N17" s="19"/>
      <c r="O17" s="4" t="s">
        <v>196</v>
      </c>
      <c r="P17" s="4" t="s">
        <v>201</v>
      </c>
      <c r="Q17" s="4" t="s">
        <v>29</v>
      </c>
      <c r="R17" s="4">
        <v>36001</v>
      </c>
      <c r="S17" s="4" t="s">
        <v>202</v>
      </c>
      <c r="T17" s="4" t="s">
        <v>203</v>
      </c>
      <c r="U17" s="12">
        <v>725556973</v>
      </c>
      <c r="V17" s="4" t="s">
        <v>204</v>
      </c>
      <c r="W17" s="4" t="s">
        <v>205</v>
      </c>
      <c r="X17" s="4" t="s">
        <v>32</v>
      </c>
      <c r="Y17" s="4" t="s">
        <v>33</v>
      </c>
      <c r="Z17" s="4" t="s">
        <v>108</v>
      </c>
      <c r="AA17" s="8">
        <v>490</v>
      </c>
      <c r="AB17" s="15">
        <v>4.338</v>
      </c>
      <c r="AC17" s="40">
        <f>AB17*7</f>
        <v>30.366</v>
      </c>
    </row>
    <row r="18" spans="1:29" ht="28.5" customHeight="1">
      <c r="A18" s="10"/>
      <c r="B18" s="10"/>
      <c r="C18" s="5"/>
      <c r="D18" s="5"/>
      <c r="E18" s="4"/>
      <c r="F18" s="4"/>
      <c r="G18" s="24"/>
      <c r="H18" s="4"/>
      <c r="I18" s="4"/>
      <c r="J18" s="4"/>
      <c r="K18" s="4"/>
      <c r="L18" s="4"/>
      <c r="M18" s="5"/>
      <c r="N18" s="19"/>
      <c r="O18" s="4"/>
      <c r="P18" s="4"/>
      <c r="Q18" s="4"/>
      <c r="R18" s="4"/>
      <c r="S18" s="4"/>
      <c r="T18" s="4"/>
      <c r="U18" s="12"/>
      <c r="V18" s="4"/>
      <c r="W18" s="4"/>
      <c r="X18" s="4"/>
      <c r="Y18" s="4"/>
      <c r="Z18" s="4"/>
      <c r="AA18" s="8"/>
      <c r="AB18" s="6"/>
      <c r="AC18" s="7"/>
    </row>
    <row r="19" spans="1:29" ht="39.75" customHeight="1">
      <c r="A19" s="10">
        <v>8</v>
      </c>
      <c r="B19" s="10" t="s">
        <v>206</v>
      </c>
      <c r="C19" s="5" t="s">
        <v>207</v>
      </c>
      <c r="D19" s="5" t="s">
        <v>156</v>
      </c>
      <c r="E19" s="4" t="s">
        <v>208</v>
      </c>
      <c r="F19" s="4">
        <v>58</v>
      </c>
      <c r="G19" s="4">
        <v>1</v>
      </c>
      <c r="H19" s="4" t="s">
        <v>29</v>
      </c>
      <c r="I19" s="4">
        <v>36006</v>
      </c>
      <c r="J19" s="4" t="s">
        <v>209</v>
      </c>
      <c r="K19" s="4" t="s">
        <v>29</v>
      </c>
      <c r="L19" s="4">
        <v>36006</v>
      </c>
      <c r="M19" s="5" t="s">
        <v>210</v>
      </c>
      <c r="N19" s="5" t="s">
        <v>211</v>
      </c>
      <c r="O19" s="4" t="s">
        <v>206</v>
      </c>
      <c r="P19" s="4" t="s">
        <v>212</v>
      </c>
      <c r="Q19" s="4" t="s">
        <v>29</v>
      </c>
      <c r="R19" s="4">
        <v>36006</v>
      </c>
      <c r="S19" s="4" t="s">
        <v>213</v>
      </c>
      <c r="T19" s="4" t="s">
        <v>214</v>
      </c>
      <c r="U19" s="12">
        <v>353563426</v>
      </c>
      <c r="V19" s="4" t="s">
        <v>215</v>
      </c>
      <c r="W19" s="4" t="s">
        <v>216</v>
      </c>
      <c r="X19" s="4" t="s">
        <v>32</v>
      </c>
      <c r="Y19" s="4" t="s">
        <v>33</v>
      </c>
      <c r="Z19" s="4" t="s">
        <v>108</v>
      </c>
      <c r="AA19" s="8">
        <v>490</v>
      </c>
      <c r="AB19" s="6">
        <v>29.133</v>
      </c>
      <c r="AC19" s="38">
        <f>AB19*7</f>
        <v>203.93099999999998</v>
      </c>
    </row>
    <row r="20" spans="1:29" ht="39.75" customHeight="1">
      <c r="A20" s="10">
        <v>9</v>
      </c>
      <c r="B20" s="10" t="s">
        <v>206</v>
      </c>
      <c r="C20" s="5" t="s">
        <v>207</v>
      </c>
      <c r="D20" s="5" t="s">
        <v>156</v>
      </c>
      <c r="E20" s="4" t="s">
        <v>208</v>
      </c>
      <c r="F20" s="4">
        <v>58</v>
      </c>
      <c r="G20" s="4">
        <v>1</v>
      </c>
      <c r="H20" s="4" t="s">
        <v>29</v>
      </c>
      <c r="I20" s="4">
        <v>36006</v>
      </c>
      <c r="J20" s="4" t="s">
        <v>217</v>
      </c>
      <c r="K20" s="4" t="s">
        <v>29</v>
      </c>
      <c r="L20" s="4">
        <v>36006</v>
      </c>
      <c r="M20" s="5" t="s">
        <v>218</v>
      </c>
      <c r="N20" s="19"/>
      <c r="O20" s="4" t="s">
        <v>206</v>
      </c>
      <c r="P20" s="4" t="s">
        <v>212</v>
      </c>
      <c r="Q20" s="4" t="s">
        <v>29</v>
      </c>
      <c r="R20" s="4">
        <v>36006</v>
      </c>
      <c r="S20" s="4" t="s">
        <v>213</v>
      </c>
      <c r="T20" s="4" t="s">
        <v>214</v>
      </c>
      <c r="U20" s="12">
        <v>353563426</v>
      </c>
      <c r="V20" s="4" t="s">
        <v>215</v>
      </c>
      <c r="W20" s="4" t="s">
        <v>216</v>
      </c>
      <c r="X20" s="4" t="s">
        <v>32</v>
      </c>
      <c r="Y20" s="4" t="s">
        <v>33</v>
      </c>
      <c r="Z20" s="4" t="s">
        <v>108</v>
      </c>
      <c r="AA20" s="8">
        <v>490</v>
      </c>
      <c r="AB20" s="6">
        <v>0.656709</v>
      </c>
      <c r="AC20" s="38">
        <f>AB20*7</f>
        <v>4.596963</v>
      </c>
    </row>
    <row r="21" spans="1:29" ht="39.75" customHeight="1">
      <c r="A21" s="10">
        <v>10</v>
      </c>
      <c r="B21" s="10" t="s">
        <v>206</v>
      </c>
      <c r="C21" s="5" t="s">
        <v>207</v>
      </c>
      <c r="D21" s="5" t="s">
        <v>156</v>
      </c>
      <c r="E21" s="4" t="s">
        <v>208</v>
      </c>
      <c r="F21" s="4">
        <v>58</v>
      </c>
      <c r="G21" s="4">
        <v>1</v>
      </c>
      <c r="H21" s="4" t="s">
        <v>29</v>
      </c>
      <c r="I21" s="4">
        <v>36006</v>
      </c>
      <c r="J21" s="4" t="s">
        <v>219</v>
      </c>
      <c r="K21" s="4" t="s">
        <v>29</v>
      </c>
      <c r="L21" s="4">
        <v>36006</v>
      </c>
      <c r="M21" s="5" t="s">
        <v>220</v>
      </c>
      <c r="N21" s="5" t="s">
        <v>221</v>
      </c>
      <c r="O21" s="4" t="s">
        <v>206</v>
      </c>
      <c r="P21" s="4" t="s">
        <v>212</v>
      </c>
      <c r="Q21" s="4" t="s">
        <v>29</v>
      </c>
      <c r="R21" s="4">
        <v>36006</v>
      </c>
      <c r="S21" s="4" t="s">
        <v>213</v>
      </c>
      <c r="T21" s="4" t="s">
        <v>214</v>
      </c>
      <c r="U21" s="12">
        <v>353563426</v>
      </c>
      <c r="V21" s="4" t="s">
        <v>215</v>
      </c>
      <c r="W21" s="4" t="s">
        <v>216</v>
      </c>
      <c r="X21" s="4" t="s">
        <v>32</v>
      </c>
      <c r="Y21" s="4" t="s">
        <v>33</v>
      </c>
      <c r="Z21" s="4" t="s">
        <v>108</v>
      </c>
      <c r="AA21" s="8">
        <v>490</v>
      </c>
      <c r="AB21" s="6">
        <v>27.396</v>
      </c>
      <c r="AC21" s="38">
        <f>AB21*7</f>
        <v>191.772</v>
      </c>
    </row>
    <row r="22" spans="1:29" ht="39.75" customHeight="1">
      <c r="A22" s="10"/>
      <c r="B22" s="14" t="s">
        <v>394</v>
      </c>
      <c r="C22" s="5"/>
      <c r="D22" s="5"/>
      <c r="E22" s="4"/>
      <c r="F22" s="4"/>
      <c r="G22" s="4"/>
      <c r="H22" s="4"/>
      <c r="I22" s="4"/>
      <c r="J22" s="4"/>
      <c r="K22" s="4"/>
      <c r="L22" s="4"/>
      <c r="M22" s="5"/>
      <c r="N22" s="5"/>
      <c r="O22" s="4"/>
      <c r="P22" s="4"/>
      <c r="Q22" s="4"/>
      <c r="R22" s="4"/>
      <c r="S22" s="4"/>
      <c r="T22" s="4"/>
      <c r="U22" s="12"/>
      <c r="V22" s="4"/>
      <c r="W22" s="4"/>
      <c r="X22" s="4"/>
      <c r="Y22" s="4"/>
      <c r="Z22" s="4"/>
      <c r="AA22" s="8"/>
      <c r="AB22" s="15">
        <f>SUM(AB19:AB21)</f>
        <v>57.185709</v>
      </c>
      <c r="AC22" s="40">
        <f>SUM(AC19:AC21)</f>
        <v>400.29996299999993</v>
      </c>
    </row>
    <row r="23" spans="1:29" ht="39.75" customHeight="1">
      <c r="A23" s="10"/>
      <c r="B23" s="14"/>
      <c r="C23" s="5"/>
      <c r="D23" s="5"/>
      <c r="E23" s="4"/>
      <c r="F23" s="4"/>
      <c r="G23" s="4"/>
      <c r="H23" s="4"/>
      <c r="I23" s="4"/>
      <c r="J23" s="4"/>
      <c r="K23" s="4"/>
      <c r="L23" s="4"/>
      <c r="M23" s="5"/>
      <c r="N23" s="5"/>
      <c r="O23" s="4"/>
      <c r="P23" s="4"/>
      <c r="Q23" s="4"/>
      <c r="R23" s="4"/>
      <c r="S23" s="4"/>
      <c r="T23" s="4"/>
      <c r="U23" s="12"/>
      <c r="V23" s="4"/>
      <c r="W23" s="4"/>
      <c r="X23" s="4"/>
      <c r="Y23" s="4"/>
      <c r="Z23" s="4"/>
      <c r="AA23" s="8"/>
      <c r="AB23" s="15"/>
      <c r="AC23" s="40"/>
    </row>
    <row r="24" spans="1:29" ht="39.75" customHeight="1">
      <c r="A24" s="10"/>
      <c r="B24" s="14"/>
      <c r="C24" s="5"/>
      <c r="D24" s="5"/>
      <c r="E24" s="4"/>
      <c r="F24" s="4"/>
      <c r="G24" s="4"/>
      <c r="H24" s="4"/>
      <c r="I24" s="4"/>
      <c r="J24" s="4"/>
      <c r="K24" s="4"/>
      <c r="L24" s="4"/>
      <c r="M24" s="5"/>
      <c r="N24" s="5"/>
      <c r="O24" s="4"/>
      <c r="P24" s="4"/>
      <c r="Q24" s="4"/>
      <c r="R24" s="4"/>
      <c r="S24" s="4"/>
      <c r="T24" s="4"/>
      <c r="U24" s="12"/>
      <c r="V24" s="4"/>
      <c r="W24" s="4"/>
      <c r="X24" s="4"/>
      <c r="Y24" s="4"/>
      <c r="Z24" s="4"/>
      <c r="AA24" s="8"/>
      <c r="AB24" s="15"/>
      <c r="AC24" s="40"/>
    </row>
    <row r="25" spans="1:29" ht="48" customHeight="1">
      <c r="A25" s="1" t="s">
        <v>83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1" t="s">
        <v>17</v>
      </c>
      <c r="K25" s="1" t="s">
        <v>11</v>
      </c>
      <c r="L25" s="1" t="s">
        <v>12</v>
      </c>
      <c r="M25" s="1" t="s">
        <v>18</v>
      </c>
      <c r="N25" s="1" t="s">
        <v>19</v>
      </c>
      <c r="O25" s="1" t="s">
        <v>5</v>
      </c>
      <c r="P25" s="1" t="s">
        <v>20</v>
      </c>
      <c r="Q25" s="1" t="s">
        <v>11</v>
      </c>
      <c r="R25" s="1" t="s">
        <v>12</v>
      </c>
      <c r="S25" s="1" t="s">
        <v>13</v>
      </c>
      <c r="T25" s="1" t="s">
        <v>14</v>
      </c>
      <c r="U25" s="1" t="s">
        <v>15</v>
      </c>
      <c r="V25" s="1" t="s">
        <v>16</v>
      </c>
      <c r="W25" s="1" t="s">
        <v>21</v>
      </c>
      <c r="X25" s="1" t="s">
        <v>22</v>
      </c>
      <c r="Y25" s="1" t="s">
        <v>23</v>
      </c>
      <c r="Z25" s="1" t="s">
        <v>24</v>
      </c>
      <c r="AA25" s="3" t="s">
        <v>94</v>
      </c>
      <c r="AB25" s="2" t="s">
        <v>391</v>
      </c>
      <c r="AC25" s="2" t="s">
        <v>388</v>
      </c>
    </row>
    <row r="26" spans="1:29" ht="39.75" customHeight="1">
      <c r="A26" s="10">
        <v>11</v>
      </c>
      <c r="B26" s="10" t="s">
        <v>222</v>
      </c>
      <c r="C26" s="5" t="s">
        <v>223</v>
      </c>
      <c r="D26" s="5" t="s">
        <v>156</v>
      </c>
      <c r="E26" s="4" t="s">
        <v>224</v>
      </c>
      <c r="F26" s="4">
        <v>735</v>
      </c>
      <c r="G26" s="4">
        <v>11</v>
      </c>
      <c r="H26" s="4" t="s">
        <v>29</v>
      </c>
      <c r="I26" s="4">
        <v>36010</v>
      </c>
      <c r="J26" s="4" t="s">
        <v>225</v>
      </c>
      <c r="K26" s="4" t="s">
        <v>29</v>
      </c>
      <c r="L26" s="4">
        <v>36010</v>
      </c>
      <c r="M26" s="5" t="s">
        <v>226</v>
      </c>
      <c r="N26" s="5" t="s">
        <v>227</v>
      </c>
      <c r="O26" s="4" t="s">
        <v>222</v>
      </c>
      <c r="P26" s="4" t="s">
        <v>225</v>
      </c>
      <c r="Q26" s="4" t="s">
        <v>29</v>
      </c>
      <c r="R26" s="4">
        <v>36010</v>
      </c>
      <c r="S26" s="4" t="s">
        <v>228</v>
      </c>
      <c r="T26" s="4" t="s">
        <v>229</v>
      </c>
      <c r="U26" s="12">
        <v>343437132</v>
      </c>
      <c r="V26" s="4" t="s">
        <v>230</v>
      </c>
      <c r="W26" s="4" t="s">
        <v>231</v>
      </c>
      <c r="X26" s="4" t="s">
        <v>32</v>
      </c>
      <c r="Y26" s="4" t="s">
        <v>33</v>
      </c>
      <c r="Z26" s="4" t="s">
        <v>108</v>
      </c>
      <c r="AA26" s="8">
        <v>490</v>
      </c>
      <c r="AB26" s="6">
        <v>0.021</v>
      </c>
      <c r="AC26" s="38">
        <f>AB26*7</f>
        <v>0.14700000000000002</v>
      </c>
    </row>
    <row r="27" spans="1:29" ht="39.75" customHeight="1">
      <c r="A27" s="10">
        <v>12</v>
      </c>
      <c r="B27" s="10" t="s">
        <v>222</v>
      </c>
      <c r="C27" s="5" t="s">
        <v>223</v>
      </c>
      <c r="D27" s="5" t="s">
        <v>156</v>
      </c>
      <c r="E27" s="4" t="s">
        <v>224</v>
      </c>
      <c r="F27" s="4">
        <v>735</v>
      </c>
      <c r="G27" s="4">
        <v>11</v>
      </c>
      <c r="H27" s="4" t="s">
        <v>29</v>
      </c>
      <c r="I27" s="4">
        <v>36010</v>
      </c>
      <c r="J27" s="4" t="s">
        <v>225</v>
      </c>
      <c r="K27" s="4" t="s">
        <v>29</v>
      </c>
      <c r="L27" s="4">
        <v>36010</v>
      </c>
      <c r="M27" s="5" t="s">
        <v>232</v>
      </c>
      <c r="N27" s="5" t="s">
        <v>233</v>
      </c>
      <c r="O27" s="4" t="s">
        <v>222</v>
      </c>
      <c r="P27" s="4" t="s">
        <v>225</v>
      </c>
      <c r="Q27" s="4" t="s">
        <v>29</v>
      </c>
      <c r="R27" s="4">
        <v>36010</v>
      </c>
      <c r="S27" s="4" t="s">
        <v>228</v>
      </c>
      <c r="T27" s="4" t="s">
        <v>229</v>
      </c>
      <c r="U27" s="12">
        <v>343437132</v>
      </c>
      <c r="V27" s="4" t="s">
        <v>230</v>
      </c>
      <c r="W27" s="4" t="s">
        <v>231</v>
      </c>
      <c r="X27" s="4" t="s">
        <v>32</v>
      </c>
      <c r="Y27" s="4" t="s">
        <v>33</v>
      </c>
      <c r="Z27" s="4" t="s">
        <v>108</v>
      </c>
      <c r="AA27" s="8">
        <v>490</v>
      </c>
      <c r="AB27" s="6">
        <v>2.463341</v>
      </c>
      <c r="AC27" s="38">
        <f>AB27*7</f>
        <v>17.243387</v>
      </c>
    </row>
    <row r="28" spans="1:29" ht="39.75" customHeight="1">
      <c r="A28" s="10"/>
      <c r="B28" s="14" t="s">
        <v>184</v>
      </c>
      <c r="C28" s="5"/>
      <c r="D28" s="5"/>
      <c r="E28" s="4"/>
      <c r="F28" s="4"/>
      <c r="G28" s="4"/>
      <c r="H28" s="4"/>
      <c r="I28" s="4"/>
      <c r="J28" s="4"/>
      <c r="K28" s="4"/>
      <c r="L28" s="4"/>
      <c r="M28" s="5"/>
      <c r="N28" s="5"/>
      <c r="O28" s="4"/>
      <c r="P28" s="4"/>
      <c r="Q28" s="4"/>
      <c r="R28" s="4"/>
      <c r="S28" s="4"/>
      <c r="T28" s="4"/>
      <c r="U28" s="12"/>
      <c r="V28" s="4"/>
      <c r="W28" s="4"/>
      <c r="X28" s="4"/>
      <c r="Y28" s="4"/>
      <c r="Z28" s="4"/>
      <c r="AA28" s="8"/>
      <c r="AB28" s="15">
        <f>SUM(AB26:AB27)</f>
        <v>2.4843409999999997</v>
      </c>
      <c r="AC28" s="40">
        <f>SUM(AC26:AC27)</f>
        <v>17.390386999999997</v>
      </c>
    </row>
    <row r="29" spans="1:29" ht="31.5" customHeight="1">
      <c r="A29" s="10"/>
      <c r="B29" s="14"/>
      <c r="C29" s="5"/>
      <c r="D29" s="5"/>
      <c r="E29" s="4"/>
      <c r="F29" s="4"/>
      <c r="G29" s="4"/>
      <c r="H29" s="4"/>
      <c r="I29" s="4"/>
      <c r="J29" s="4"/>
      <c r="K29" s="4"/>
      <c r="L29" s="4"/>
      <c r="M29" s="5"/>
      <c r="N29" s="5"/>
      <c r="O29" s="4"/>
      <c r="P29" s="4"/>
      <c r="Q29" s="4"/>
      <c r="R29" s="4"/>
      <c r="S29" s="4"/>
      <c r="T29" s="4"/>
      <c r="U29" s="12"/>
      <c r="V29" s="4"/>
      <c r="W29" s="4"/>
      <c r="X29" s="4"/>
      <c r="Y29" s="4"/>
      <c r="Z29" s="4"/>
      <c r="AA29" s="8"/>
      <c r="AB29" s="6"/>
      <c r="AC29" s="7"/>
    </row>
    <row r="30" spans="1:29" ht="39.75" customHeight="1">
      <c r="A30" s="10">
        <v>13</v>
      </c>
      <c r="B30" s="10" t="s">
        <v>234</v>
      </c>
      <c r="C30" s="5" t="s">
        <v>235</v>
      </c>
      <c r="D30" s="5" t="s">
        <v>156</v>
      </c>
      <c r="E30" s="4" t="s">
        <v>236</v>
      </c>
      <c r="F30" s="4">
        <v>1743</v>
      </c>
      <c r="G30" s="4">
        <v>19</v>
      </c>
      <c r="H30" s="4" t="s">
        <v>29</v>
      </c>
      <c r="I30" s="4">
        <v>36001</v>
      </c>
      <c r="J30" s="4" t="s">
        <v>237</v>
      </c>
      <c r="K30" s="4" t="s">
        <v>29</v>
      </c>
      <c r="L30" s="4">
        <v>36001</v>
      </c>
      <c r="M30" s="5" t="s">
        <v>238</v>
      </c>
      <c r="N30" s="5" t="s">
        <v>239</v>
      </c>
      <c r="O30" s="4" t="s">
        <v>234</v>
      </c>
      <c r="P30" s="4" t="s">
        <v>237</v>
      </c>
      <c r="Q30" s="4" t="s">
        <v>29</v>
      </c>
      <c r="R30" s="4">
        <v>36001</v>
      </c>
      <c r="S30" s="4" t="s">
        <v>240</v>
      </c>
      <c r="T30" s="4" t="s">
        <v>241</v>
      </c>
      <c r="U30" s="12">
        <v>723138055</v>
      </c>
      <c r="V30" s="4" t="s">
        <v>242</v>
      </c>
      <c r="W30" s="4" t="s">
        <v>243</v>
      </c>
      <c r="X30" s="4" t="s">
        <v>32</v>
      </c>
      <c r="Y30" s="4" t="s">
        <v>33</v>
      </c>
      <c r="Z30" s="4" t="s">
        <v>108</v>
      </c>
      <c r="AA30" s="8">
        <v>490</v>
      </c>
      <c r="AB30" s="15">
        <v>10.737872</v>
      </c>
      <c r="AC30" s="40">
        <f>AB30*7</f>
        <v>75.165104</v>
      </c>
    </row>
    <row r="31" spans="1:29" ht="30.75" customHeight="1">
      <c r="A31" s="10"/>
      <c r="B31" s="10"/>
      <c r="C31" s="5"/>
      <c r="D31" s="5"/>
      <c r="E31" s="4"/>
      <c r="F31" s="4"/>
      <c r="G31" s="4"/>
      <c r="H31" s="4"/>
      <c r="I31" s="4"/>
      <c r="J31" s="4"/>
      <c r="K31" s="4"/>
      <c r="L31" s="4"/>
      <c r="M31" s="5"/>
      <c r="N31" s="5"/>
      <c r="O31" s="4"/>
      <c r="P31" s="4"/>
      <c r="Q31" s="4"/>
      <c r="R31" s="4"/>
      <c r="S31" s="4"/>
      <c r="T31" s="4"/>
      <c r="U31" s="12"/>
      <c r="V31" s="4"/>
      <c r="W31" s="4"/>
      <c r="X31" s="4"/>
      <c r="Y31" s="4"/>
      <c r="Z31" s="4"/>
      <c r="AA31" s="8"/>
      <c r="AB31" s="6"/>
      <c r="AC31" s="7"/>
    </row>
    <row r="32" spans="1:29" ht="39.75" customHeight="1">
      <c r="A32" s="10">
        <v>14</v>
      </c>
      <c r="B32" s="10" t="s">
        <v>244</v>
      </c>
      <c r="C32" s="5" t="s">
        <v>245</v>
      </c>
      <c r="D32" s="5" t="s">
        <v>156</v>
      </c>
      <c r="E32" s="4" t="s">
        <v>246</v>
      </c>
      <c r="F32" s="4">
        <v>681</v>
      </c>
      <c r="G32" s="4">
        <v>19</v>
      </c>
      <c r="H32" s="4" t="s">
        <v>29</v>
      </c>
      <c r="I32" s="4">
        <v>36017</v>
      </c>
      <c r="J32" s="4" t="s">
        <v>247</v>
      </c>
      <c r="K32" s="4" t="s">
        <v>29</v>
      </c>
      <c r="L32" s="4">
        <v>36017</v>
      </c>
      <c r="M32" s="5" t="s">
        <v>248</v>
      </c>
      <c r="N32" s="5" t="s">
        <v>249</v>
      </c>
      <c r="O32" s="4" t="s">
        <v>244</v>
      </c>
      <c r="P32" s="4" t="s">
        <v>247</v>
      </c>
      <c r="Q32" s="4" t="s">
        <v>29</v>
      </c>
      <c r="R32" s="4">
        <v>36017</v>
      </c>
      <c r="S32" s="4" t="s">
        <v>250</v>
      </c>
      <c r="T32" s="4" t="s">
        <v>251</v>
      </c>
      <c r="U32" s="12">
        <v>773776042</v>
      </c>
      <c r="V32" s="4" t="s">
        <v>252</v>
      </c>
      <c r="W32" s="4" t="s">
        <v>253</v>
      </c>
      <c r="X32" s="4" t="s">
        <v>32</v>
      </c>
      <c r="Y32" s="4" t="s">
        <v>33</v>
      </c>
      <c r="Z32" s="4" t="s">
        <v>108</v>
      </c>
      <c r="AA32" s="8">
        <v>490</v>
      </c>
      <c r="AB32" s="15">
        <v>9.327715</v>
      </c>
      <c r="AC32" s="40">
        <f>AB32*7</f>
        <v>65.294005</v>
      </c>
    </row>
    <row r="33" spans="1:29" ht="33.75" customHeight="1">
      <c r="A33" s="10"/>
      <c r="B33" s="10"/>
      <c r="C33" s="5"/>
      <c r="D33" s="5"/>
      <c r="E33" s="4"/>
      <c r="F33" s="4"/>
      <c r="G33" s="4"/>
      <c r="H33" s="4"/>
      <c r="I33" s="4"/>
      <c r="J33" s="4"/>
      <c r="K33" s="4"/>
      <c r="L33" s="4"/>
      <c r="M33" s="5"/>
      <c r="N33" s="5"/>
      <c r="O33" s="4"/>
      <c r="P33" s="4"/>
      <c r="Q33" s="4"/>
      <c r="R33" s="4"/>
      <c r="S33" s="4"/>
      <c r="T33" s="4"/>
      <c r="U33" s="12"/>
      <c r="V33" s="4"/>
      <c r="W33" s="4"/>
      <c r="X33" s="4"/>
      <c r="Y33" s="4"/>
      <c r="Z33" s="4"/>
      <c r="AA33" s="8"/>
      <c r="AB33" s="6"/>
      <c r="AC33" s="7"/>
    </row>
    <row r="34" spans="1:29" ht="50.25" customHeight="1">
      <c r="A34" s="10">
        <v>15</v>
      </c>
      <c r="B34" s="10" t="s">
        <v>254</v>
      </c>
      <c r="C34" s="5" t="s">
        <v>255</v>
      </c>
      <c r="D34" s="5" t="s">
        <v>156</v>
      </c>
      <c r="E34" s="4" t="s">
        <v>256</v>
      </c>
      <c r="F34" s="4">
        <v>346</v>
      </c>
      <c r="G34" s="4">
        <v>7</v>
      </c>
      <c r="H34" s="4" t="s">
        <v>29</v>
      </c>
      <c r="I34" s="4">
        <v>36020</v>
      </c>
      <c r="J34" s="4" t="s">
        <v>257</v>
      </c>
      <c r="K34" s="4" t="s">
        <v>29</v>
      </c>
      <c r="L34" s="4">
        <v>36001</v>
      </c>
      <c r="M34" s="5" t="s">
        <v>258</v>
      </c>
      <c r="N34" s="19"/>
      <c r="O34" s="4" t="s">
        <v>254</v>
      </c>
      <c r="P34" s="4" t="s">
        <v>257</v>
      </c>
      <c r="Q34" s="4" t="s">
        <v>29</v>
      </c>
      <c r="R34" s="4">
        <v>36020</v>
      </c>
      <c r="S34" s="4" t="s">
        <v>259</v>
      </c>
      <c r="T34" s="4" t="s">
        <v>260</v>
      </c>
      <c r="U34" s="12">
        <v>353224241</v>
      </c>
      <c r="V34" s="4" t="s">
        <v>261</v>
      </c>
      <c r="W34" s="4" t="s">
        <v>262</v>
      </c>
      <c r="X34" s="4" t="s">
        <v>32</v>
      </c>
      <c r="Y34" s="4" t="s">
        <v>33</v>
      </c>
      <c r="Z34" s="4" t="s">
        <v>108</v>
      </c>
      <c r="AA34" s="8">
        <v>490</v>
      </c>
      <c r="AB34" s="15">
        <v>28.726357</v>
      </c>
      <c r="AC34" s="40">
        <f>AB34*7</f>
        <v>201.084499</v>
      </c>
    </row>
    <row r="35" spans="1:29" ht="50.25" customHeight="1">
      <c r="A35" s="10"/>
      <c r="B35" s="25" t="s">
        <v>93</v>
      </c>
      <c r="C35" s="5"/>
      <c r="D35" s="5"/>
      <c r="E35" s="4"/>
      <c r="F35" s="4"/>
      <c r="G35" s="4"/>
      <c r="H35" s="4"/>
      <c r="I35" s="4"/>
      <c r="J35" s="4"/>
      <c r="K35" s="4"/>
      <c r="L35" s="4"/>
      <c r="M35" s="5"/>
      <c r="N35" s="19"/>
      <c r="O35" s="4"/>
      <c r="P35" s="4"/>
      <c r="Q35" s="4"/>
      <c r="R35" s="4"/>
      <c r="S35" s="4"/>
      <c r="T35" s="4"/>
      <c r="U35" s="12"/>
      <c r="V35" s="4"/>
      <c r="W35" s="4"/>
      <c r="X35" s="4"/>
      <c r="Y35" s="4"/>
      <c r="Z35" s="4"/>
      <c r="AA35" s="8"/>
      <c r="AB35" s="41">
        <f>AB9+AB13+AB15+AB17+AB22+AB28+AB30+AB32+AB34</f>
        <v>164.121407</v>
      </c>
      <c r="AC35" s="41">
        <f>AC9+AC13+AC15+AC17+AC22+AC28+AC30+AC32+AC34</f>
        <v>1148.849849</v>
      </c>
    </row>
    <row r="36" ht="15">
      <c r="AC36" s="18"/>
    </row>
  </sheetData>
  <sheetProtection/>
  <mergeCells count="7">
    <mergeCell ref="AB4:AC4"/>
    <mergeCell ref="B2:K2"/>
    <mergeCell ref="B4:I4"/>
    <mergeCell ref="J4:N4"/>
    <mergeCell ref="O4:R4"/>
    <mergeCell ref="S4:V4"/>
    <mergeCell ref="W4:Z4"/>
  </mergeCells>
  <hyperlinks>
    <hyperlink ref="V15" r:id="rId1" display="ekonom@zskomenskeho.cz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X6"/>
  <sheetViews>
    <sheetView showGridLines="0" zoomScalePageLayoutView="0" workbookViewId="0" topLeftCell="A1">
      <selection activeCell="X6" sqref="X6"/>
    </sheetView>
  </sheetViews>
  <sheetFormatPr defaultColWidth="9.140625" defaultRowHeight="15"/>
  <cols>
    <col min="1" max="1" width="15.28125" style="0" customWidth="1"/>
    <col min="2" max="2" width="9.00390625" style="0" customWidth="1"/>
    <col min="3" max="3" width="10.8515625" style="0" bestFit="1" customWidth="1"/>
    <col min="4" max="4" width="8.140625" style="0" customWidth="1"/>
    <col min="5" max="5" width="4.00390625" style="0" customWidth="1"/>
    <col min="6" max="6" width="3.8515625" style="0" customWidth="1"/>
    <col min="7" max="7" width="11.00390625" style="0" customWidth="1"/>
    <col min="8" max="8" width="6.00390625" style="0" customWidth="1"/>
    <col min="9" max="9" width="9.28125" style="0" customWidth="1"/>
    <col min="10" max="10" width="8.140625" style="0" customWidth="1"/>
    <col min="11" max="11" width="0.5625" style="0" customWidth="1"/>
    <col min="12" max="12" width="10.00390625" style="0" hidden="1" customWidth="1"/>
    <col min="13" max="13" width="19.57421875" style="0" hidden="1" customWidth="1"/>
    <col min="14" max="14" width="14.421875" style="0" hidden="1" customWidth="1"/>
    <col min="15" max="15" width="8.140625" style="0" hidden="1" customWidth="1"/>
    <col min="16" max="16" width="4.00390625" style="0" hidden="1" customWidth="1"/>
    <col min="17" max="17" width="3.8515625" style="0" hidden="1" customWidth="1"/>
    <col min="18" max="18" width="11.00390625" style="0" hidden="1" customWidth="1"/>
    <col min="19" max="19" width="6.00390625" style="0" hidden="1" customWidth="1"/>
    <col min="20" max="20" width="10.57421875" style="0" hidden="1" customWidth="1"/>
    <col min="21" max="21" width="17.28125" style="0" hidden="1" customWidth="1"/>
    <col min="22" max="22" width="7.57421875" style="0" hidden="1" customWidth="1"/>
    <col min="23" max="23" width="8.00390625" style="0" customWidth="1"/>
    <col min="24" max="24" width="9.57421875" style="0" customWidth="1"/>
  </cols>
  <sheetData>
    <row r="2" spans="1:18" ht="18" customHeight="1">
      <c r="A2" s="51" t="s">
        <v>389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4" spans="1:24" ht="15">
      <c r="A4" s="52" t="s">
        <v>0</v>
      </c>
      <c r="B4" s="50"/>
      <c r="C4" s="50"/>
      <c r="D4" s="50"/>
      <c r="E4" s="50"/>
      <c r="F4" s="50"/>
      <c r="G4" s="50"/>
      <c r="H4" s="53"/>
      <c r="I4" s="52" t="s">
        <v>144</v>
      </c>
      <c r="J4" s="50"/>
      <c r="K4" s="50"/>
      <c r="L4" s="50"/>
      <c r="M4" s="53"/>
      <c r="N4" s="52" t="s">
        <v>1</v>
      </c>
      <c r="O4" s="50"/>
      <c r="P4" s="50"/>
      <c r="Q4" s="50"/>
      <c r="R4" s="50"/>
      <c r="S4" s="50"/>
      <c r="T4" s="50"/>
      <c r="U4" s="50"/>
      <c r="V4" s="50"/>
      <c r="W4" s="53"/>
      <c r="X4" s="16"/>
    </row>
    <row r="5" spans="1:24" ht="42" customHeight="1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145</v>
      </c>
      <c r="L5" s="1" t="s">
        <v>15</v>
      </c>
      <c r="M5" s="1" t="s">
        <v>16</v>
      </c>
      <c r="N5" s="1" t="s">
        <v>17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146</v>
      </c>
      <c r="U5" s="1" t="s">
        <v>18</v>
      </c>
      <c r="V5" s="1" t="s">
        <v>263</v>
      </c>
      <c r="W5" s="2" t="s">
        <v>391</v>
      </c>
      <c r="X5" s="2" t="s">
        <v>388</v>
      </c>
    </row>
    <row r="6" spans="1:24" ht="41.25" customHeight="1">
      <c r="A6" s="10" t="s">
        <v>206</v>
      </c>
      <c r="B6" s="5" t="s">
        <v>207</v>
      </c>
      <c r="C6" s="5" t="s">
        <v>156</v>
      </c>
      <c r="D6" s="4" t="s">
        <v>208</v>
      </c>
      <c r="E6" s="4">
        <v>58</v>
      </c>
      <c r="F6" s="4">
        <v>1</v>
      </c>
      <c r="G6" s="4" t="s">
        <v>29</v>
      </c>
      <c r="H6" s="4">
        <v>36006</v>
      </c>
      <c r="I6" s="4" t="s">
        <v>264</v>
      </c>
      <c r="J6" s="4" t="s">
        <v>265</v>
      </c>
      <c r="K6" s="4" t="s">
        <v>150</v>
      </c>
      <c r="L6" s="4">
        <v>353563426</v>
      </c>
      <c r="M6" s="4" t="s">
        <v>266</v>
      </c>
      <c r="N6" s="4" t="s">
        <v>217</v>
      </c>
      <c r="O6" s="4" t="s">
        <v>267</v>
      </c>
      <c r="P6" s="4">
        <v>58</v>
      </c>
      <c r="Q6" s="4">
        <v>1</v>
      </c>
      <c r="R6" s="4" t="s">
        <v>29</v>
      </c>
      <c r="S6" s="4">
        <v>36006</v>
      </c>
      <c r="T6" s="4" t="s">
        <v>152</v>
      </c>
      <c r="U6" s="5" t="s">
        <v>268</v>
      </c>
      <c r="V6" s="4">
        <v>490</v>
      </c>
      <c r="W6" s="6">
        <v>221.29137</v>
      </c>
      <c r="X6" s="42">
        <f>W6*7</f>
        <v>1549.03959</v>
      </c>
    </row>
  </sheetData>
  <sheetProtection/>
  <mergeCells count="5">
    <mergeCell ref="A2:R2"/>
    <mergeCell ref="A4:H4"/>
    <mergeCell ref="I4:M4"/>
    <mergeCell ref="N4:U4"/>
    <mergeCell ref="V4:W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5"/>
  <sheetViews>
    <sheetView showGridLines="0" zoomScalePageLayoutView="0" workbookViewId="0" topLeftCell="A4">
      <selection activeCell="AG9" sqref="AG9"/>
    </sheetView>
  </sheetViews>
  <sheetFormatPr defaultColWidth="9.140625" defaultRowHeight="15"/>
  <cols>
    <col min="1" max="1" width="2.421875" style="0" customWidth="1"/>
    <col min="2" max="2" width="21.8515625" style="0" customWidth="1"/>
    <col min="3" max="3" width="9.00390625" style="0" customWidth="1"/>
    <col min="4" max="4" width="10.7109375" style="0" customWidth="1"/>
    <col min="5" max="6" width="3.421875" style="0" customWidth="1"/>
    <col min="7" max="7" width="7.00390625" style="0" customWidth="1"/>
    <col min="8" max="8" width="5.7109375" style="0" customWidth="1"/>
    <col min="9" max="9" width="12.00390625" style="0" customWidth="1"/>
    <col min="10" max="10" width="9.57421875" style="0" customWidth="1"/>
    <col min="11" max="11" width="6.00390625" style="0" hidden="1" customWidth="1"/>
    <col min="12" max="12" width="17.8515625" style="0" hidden="1" customWidth="1"/>
    <col min="13" max="13" width="8.421875" style="0" hidden="1" customWidth="1"/>
    <col min="14" max="14" width="16.8515625" style="0" hidden="1" customWidth="1"/>
    <col min="15" max="15" width="11.28125" style="0" hidden="1" customWidth="1"/>
    <col min="16" max="16" width="7.8515625" style="0" hidden="1" customWidth="1"/>
    <col min="17" max="17" width="6.00390625" style="0" hidden="1" customWidth="1"/>
    <col min="18" max="18" width="10.00390625" style="0" hidden="1" customWidth="1"/>
    <col min="19" max="19" width="17.00390625" style="0" hidden="1" customWidth="1"/>
    <col min="20" max="20" width="0.85546875" style="0" hidden="1" customWidth="1"/>
    <col min="21" max="21" width="9.57421875" style="0" hidden="1" customWidth="1"/>
    <col min="22" max="22" width="9.8515625" style="0" hidden="1" customWidth="1"/>
    <col min="23" max="23" width="21.421875" style="0" hidden="1" customWidth="1"/>
    <col min="24" max="24" width="18.57421875" style="0" hidden="1" customWidth="1"/>
    <col min="25" max="25" width="13.28125" style="0" hidden="1" customWidth="1"/>
    <col min="26" max="26" width="17.00390625" style="0" hidden="1" customWidth="1"/>
    <col min="27" max="27" width="12.7109375" style="0" customWidth="1"/>
    <col min="28" max="28" width="7.140625" style="0" customWidth="1"/>
    <col min="29" max="29" width="10.28125" style="0" customWidth="1"/>
    <col min="30" max="30" width="11.7109375" style="0" customWidth="1"/>
  </cols>
  <sheetData>
    <row r="1" spans="2:10" ht="18" customHeight="1">
      <c r="B1" s="51" t="s">
        <v>389</v>
      </c>
      <c r="C1" s="51"/>
      <c r="D1" s="51"/>
      <c r="E1" s="51"/>
      <c r="F1" s="51"/>
      <c r="G1" s="51"/>
      <c r="H1" s="51"/>
      <c r="I1" s="51"/>
      <c r="J1" s="51"/>
    </row>
    <row r="3" spans="2:30" ht="15">
      <c r="B3" s="52" t="s">
        <v>0</v>
      </c>
      <c r="C3" s="50"/>
      <c r="D3" s="50"/>
      <c r="E3" s="50"/>
      <c r="F3" s="50"/>
      <c r="G3" s="50"/>
      <c r="H3" s="53"/>
      <c r="I3" s="52" t="s">
        <v>1</v>
      </c>
      <c r="J3" s="50"/>
      <c r="K3" s="50"/>
      <c r="L3" s="50"/>
      <c r="M3" s="50"/>
      <c r="N3" s="52" t="s">
        <v>2</v>
      </c>
      <c r="O3" s="50"/>
      <c r="P3" s="50"/>
      <c r="Q3" s="53"/>
      <c r="R3" s="16"/>
      <c r="S3" s="16"/>
      <c r="T3" s="52" t="s">
        <v>3</v>
      </c>
      <c r="U3" s="50"/>
      <c r="V3" s="50"/>
      <c r="W3" s="53"/>
      <c r="X3" s="52" t="s">
        <v>4</v>
      </c>
      <c r="Y3" s="50"/>
      <c r="Z3" s="50"/>
      <c r="AA3" s="50"/>
      <c r="AB3" s="50"/>
      <c r="AC3" s="50"/>
      <c r="AD3" s="50"/>
    </row>
    <row r="4" spans="1:30" ht="60.75" customHeight="1">
      <c r="A4" s="1" t="s">
        <v>83</v>
      </c>
      <c r="B4" s="1" t="s">
        <v>5</v>
      </c>
      <c r="C4" s="1" t="s">
        <v>6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17</v>
      </c>
      <c r="J4" s="1" t="s">
        <v>11</v>
      </c>
      <c r="K4" s="1" t="s">
        <v>12</v>
      </c>
      <c r="L4" s="1" t="s">
        <v>18</v>
      </c>
      <c r="M4" s="1" t="s">
        <v>19</v>
      </c>
      <c r="N4" s="1" t="s">
        <v>5</v>
      </c>
      <c r="O4" s="1" t="s">
        <v>20</v>
      </c>
      <c r="P4" s="1" t="s">
        <v>11</v>
      </c>
      <c r="Q4" s="1" t="s">
        <v>12</v>
      </c>
      <c r="R4" s="1" t="s">
        <v>269</v>
      </c>
      <c r="S4" s="1" t="s">
        <v>270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21</v>
      </c>
      <c r="Y4" s="1" t="s">
        <v>22</v>
      </c>
      <c r="Z4" s="1" t="s">
        <v>23</v>
      </c>
      <c r="AA4" s="1" t="s">
        <v>24</v>
      </c>
      <c r="AB4" s="3" t="s">
        <v>94</v>
      </c>
      <c r="AC4" s="2" t="s">
        <v>395</v>
      </c>
      <c r="AD4" s="2" t="s">
        <v>388</v>
      </c>
    </row>
    <row r="5" spans="1:30" ht="32.25" customHeight="1">
      <c r="A5" s="5" t="s">
        <v>84</v>
      </c>
      <c r="B5" s="10" t="s">
        <v>271</v>
      </c>
      <c r="C5" s="5" t="s">
        <v>272</v>
      </c>
      <c r="D5" s="4" t="s">
        <v>273</v>
      </c>
      <c r="E5" s="4">
        <v>48</v>
      </c>
      <c r="F5" s="4">
        <v>7</v>
      </c>
      <c r="G5" s="4" t="s">
        <v>29</v>
      </c>
      <c r="H5" s="4">
        <v>36007</v>
      </c>
      <c r="I5" s="4" t="s">
        <v>274</v>
      </c>
      <c r="J5" s="4" t="s">
        <v>29</v>
      </c>
      <c r="K5" s="4">
        <v>36001</v>
      </c>
      <c r="L5" s="5" t="s">
        <v>275</v>
      </c>
      <c r="M5" s="5" t="s">
        <v>276</v>
      </c>
      <c r="N5" s="4" t="s">
        <v>271</v>
      </c>
      <c r="O5" s="4" t="s">
        <v>277</v>
      </c>
      <c r="P5" s="4" t="s">
        <v>29</v>
      </c>
      <c r="Q5" s="4">
        <v>36007</v>
      </c>
      <c r="R5" s="4" t="s">
        <v>274</v>
      </c>
      <c r="S5" s="5" t="s">
        <v>275</v>
      </c>
      <c r="T5" s="4" t="s">
        <v>278</v>
      </c>
      <c r="U5" s="4" t="s">
        <v>279</v>
      </c>
      <c r="V5" s="12" t="s">
        <v>280</v>
      </c>
      <c r="W5" s="4" t="s">
        <v>281</v>
      </c>
      <c r="X5" s="4" t="s">
        <v>282</v>
      </c>
      <c r="Y5" s="4" t="s">
        <v>32</v>
      </c>
      <c r="Z5" s="4" t="s">
        <v>33</v>
      </c>
      <c r="AA5" s="4" t="s">
        <v>108</v>
      </c>
      <c r="AB5" s="8">
        <v>490</v>
      </c>
      <c r="AC5" s="6">
        <v>2.545527</v>
      </c>
      <c r="AD5" s="38">
        <f>AC5*7</f>
        <v>17.818689</v>
      </c>
    </row>
    <row r="6" spans="1:30" ht="32.25" customHeight="1">
      <c r="A6" s="5" t="s">
        <v>85</v>
      </c>
      <c r="B6" s="10" t="s">
        <v>271</v>
      </c>
      <c r="C6" s="5" t="s">
        <v>272</v>
      </c>
      <c r="D6" s="4" t="s">
        <v>273</v>
      </c>
      <c r="E6" s="4">
        <v>48</v>
      </c>
      <c r="F6" s="4">
        <v>7</v>
      </c>
      <c r="G6" s="4" t="s">
        <v>29</v>
      </c>
      <c r="H6" s="4">
        <v>36007</v>
      </c>
      <c r="I6" s="4" t="s">
        <v>283</v>
      </c>
      <c r="J6" s="4" t="s">
        <v>29</v>
      </c>
      <c r="K6" s="4">
        <v>36001</v>
      </c>
      <c r="L6" s="5" t="s">
        <v>284</v>
      </c>
      <c r="M6" s="5" t="s">
        <v>285</v>
      </c>
      <c r="N6" s="4" t="s">
        <v>271</v>
      </c>
      <c r="O6" s="4" t="s">
        <v>277</v>
      </c>
      <c r="P6" s="4" t="s">
        <v>29</v>
      </c>
      <c r="Q6" s="4">
        <v>36007</v>
      </c>
      <c r="R6" s="4" t="s">
        <v>283</v>
      </c>
      <c r="S6" s="5" t="s">
        <v>284</v>
      </c>
      <c r="T6" s="4" t="s">
        <v>278</v>
      </c>
      <c r="U6" s="4" t="s">
        <v>279</v>
      </c>
      <c r="V6" s="12" t="s">
        <v>280</v>
      </c>
      <c r="W6" s="4" t="s">
        <v>281</v>
      </c>
      <c r="X6" s="4" t="s">
        <v>282</v>
      </c>
      <c r="Y6" s="4" t="s">
        <v>32</v>
      </c>
      <c r="Z6" s="4" t="s">
        <v>33</v>
      </c>
      <c r="AA6" s="4" t="s">
        <v>108</v>
      </c>
      <c r="AB6" s="8">
        <v>490</v>
      </c>
      <c r="AC6" s="6">
        <v>4.128814</v>
      </c>
      <c r="AD6" s="38">
        <f aca="true" t="shared" si="0" ref="AD6:AD14">AC6*7</f>
        <v>28.901698000000003</v>
      </c>
    </row>
    <row r="7" spans="1:30" ht="32.25" customHeight="1">
      <c r="A7" s="5" t="s">
        <v>86</v>
      </c>
      <c r="B7" s="10" t="s">
        <v>271</v>
      </c>
      <c r="C7" s="5" t="s">
        <v>272</v>
      </c>
      <c r="D7" s="4" t="s">
        <v>273</v>
      </c>
      <c r="E7" s="4">
        <v>48</v>
      </c>
      <c r="F7" s="4">
        <v>7</v>
      </c>
      <c r="G7" s="4" t="s">
        <v>29</v>
      </c>
      <c r="H7" s="4">
        <v>36007</v>
      </c>
      <c r="I7" s="4" t="s">
        <v>283</v>
      </c>
      <c r="J7" s="4" t="s">
        <v>29</v>
      </c>
      <c r="K7" s="4">
        <v>36001</v>
      </c>
      <c r="L7" s="5" t="s">
        <v>286</v>
      </c>
      <c r="M7" s="5" t="s">
        <v>287</v>
      </c>
      <c r="N7" s="4" t="s">
        <v>271</v>
      </c>
      <c r="O7" s="4" t="s">
        <v>277</v>
      </c>
      <c r="P7" s="4" t="s">
        <v>29</v>
      </c>
      <c r="Q7" s="4">
        <v>36007</v>
      </c>
      <c r="R7" s="4" t="s">
        <v>283</v>
      </c>
      <c r="S7" s="5" t="s">
        <v>286</v>
      </c>
      <c r="T7" s="4" t="s">
        <v>278</v>
      </c>
      <c r="U7" s="4" t="s">
        <v>279</v>
      </c>
      <c r="V7" s="12" t="s">
        <v>280</v>
      </c>
      <c r="W7" s="4" t="s">
        <v>281</v>
      </c>
      <c r="X7" s="4" t="s">
        <v>282</v>
      </c>
      <c r="Y7" s="4" t="s">
        <v>32</v>
      </c>
      <c r="Z7" s="4" t="s">
        <v>33</v>
      </c>
      <c r="AA7" s="4" t="s">
        <v>108</v>
      </c>
      <c r="AB7" s="8">
        <v>490</v>
      </c>
      <c r="AC7" s="6">
        <v>77.340965</v>
      </c>
      <c r="AD7" s="38">
        <f t="shared" si="0"/>
        <v>541.386755</v>
      </c>
    </row>
    <row r="8" spans="1:30" ht="32.25" customHeight="1">
      <c r="A8" s="5" t="s">
        <v>87</v>
      </c>
      <c r="B8" s="10" t="s">
        <v>271</v>
      </c>
      <c r="C8" s="5" t="s">
        <v>272</v>
      </c>
      <c r="D8" s="4" t="s">
        <v>273</v>
      </c>
      <c r="E8" s="4">
        <v>48</v>
      </c>
      <c r="F8" s="4">
        <v>7</v>
      </c>
      <c r="G8" s="4" t="s">
        <v>29</v>
      </c>
      <c r="H8" s="4">
        <v>36007</v>
      </c>
      <c r="I8" s="4" t="s">
        <v>288</v>
      </c>
      <c r="J8" s="4" t="s">
        <v>29</v>
      </c>
      <c r="K8" s="4">
        <v>36001</v>
      </c>
      <c r="L8" s="5" t="s">
        <v>289</v>
      </c>
      <c r="M8" s="5" t="s">
        <v>290</v>
      </c>
      <c r="N8" s="4" t="s">
        <v>271</v>
      </c>
      <c r="O8" s="4" t="s">
        <v>277</v>
      </c>
      <c r="P8" s="4" t="s">
        <v>29</v>
      </c>
      <c r="Q8" s="4">
        <v>36007</v>
      </c>
      <c r="R8" s="4" t="s">
        <v>288</v>
      </c>
      <c r="S8" s="5" t="s">
        <v>289</v>
      </c>
      <c r="T8" s="4" t="s">
        <v>278</v>
      </c>
      <c r="U8" s="4" t="s">
        <v>279</v>
      </c>
      <c r="V8" s="12" t="s">
        <v>280</v>
      </c>
      <c r="W8" s="4" t="s">
        <v>281</v>
      </c>
      <c r="X8" s="4" t="s">
        <v>282</v>
      </c>
      <c r="Y8" s="4" t="s">
        <v>32</v>
      </c>
      <c r="Z8" s="4" t="s">
        <v>33</v>
      </c>
      <c r="AA8" s="4" t="s">
        <v>108</v>
      </c>
      <c r="AB8" s="8">
        <v>490</v>
      </c>
      <c r="AC8" s="6">
        <v>3.948757</v>
      </c>
      <c r="AD8" s="38">
        <f t="shared" si="0"/>
        <v>27.641299</v>
      </c>
    </row>
    <row r="9" spans="1:30" ht="32.25" customHeight="1">
      <c r="A9" s="5" t="s">
        <v>88</v>
      </c>
      <c r="B9" s="10" t="s">
        <v>271</v>
      </c>
      <c r="C9" s="5" t="s">
        <v>272</v>
      </c>
      <c r="D9" s="4" t="s">
        <v>273</v>
      </c>
      <c r="E9" s="4">
        <v>48</v>
      </c>
      <c r="F9" s="4">
        <v>7</v>
      </c>
      <c r="G9" s="4" t="s">
        <v>29</v>
      </c>
      <c r="H9" s="4">
        <v>36007</v>
      </c>
      <c r="I9" s="4" t="s">
        <v>291</v>
      </c>
      <c r="J9" s="4" t="s">
        <v>29</v>
      </c>
      <c r="K9" s="4">
        <v>36018</v>
      </c>
      <c r="L9" s="5" t="s">
        <v>292</v>
      </c>
      <c r="M9" s="5" t="s">
        <v>293</v>
      </c>
      <c r="N9" s="4" t="s">
        <v>271</v>
      </c>
      <c r="O9" s="4" t="s">
        <v>277</v>
      </c>
      <c r="P9" s="4" t="s">
        <v>29</v>
      </c>
      <c r="Q9" s="4">
        <v>36007</v>
      </c>
      <c r="R9" s="4" t="s">
        <v>291</v>
      </c>
      <c r="S9" s="5" t="s">
        <v>292</v>
      </c>
      <c r="T9" s="4" t="s">
        <v>278</v>
      </c>
      <c r="U9" s="4" t="s">
        <v>279</v>
      </c>
      <c r="V9" s="12" t="s">
        <v>280</v>
      </c>
      <c r="W9" s="4" t="s">
        <v>281</v>
      </c>
      <c r="X9" s="4" t="s">
        <v>282</v>
      </c>
      <c r="Y9" s="4" t="s">
        <v>32</v>
      </c>
      <c r="Z9" s="4" t="s">
        <v>33</v>
      </c>
      <c r="AA9" s="4" t="s">
        <v>108</v>
      </c>
      <c r="AB9" s="8">
        <v>490</v>
      </c>
      <c r="AC9" s="6">
        <v>0.445607</v>
      </c>
      <c r="AD9" s="38">
        <f t="shared" si="0"/>
        <v>3.119249</v>
      </c>
    </row>
    <row r="10" spans="1:30" ht="32.25" customHeight="1">
      <c r="A10" s="5" t="s">
        <v>89</v>
      </c>
      <c r="B10" s="10" t="s">
        <v>271</v>
      </c>
      <c r="C10" s="5" t="s">
        <v>272</v>
      </c>
      <c r="D10" s="4" t="s">
        <v>273</v>
      </c>
      <c r="E10" s="4">
        <v>48</v>
      </c>
      <c r="F10" s="4">
        <v>7</v>
      </c>
      <c r="G10" s="4" t="s">
        <v>29</v>
      </c>
      <c r="H10" s="4">
        <v>36007</v>
      </c>
      <c r="I10" s="4" t="s">
        <v>291</v>
      </c>
      <c r="J10" s="4" t="s">
        <v>29</v>
      </c>
      <c r="K10" s="4">
        <v>36018</v>
      </c>
      <c r="L10" s="5" t="s">
        <v>294</v>
      </c>
      <c r="M10" s="5" t="s">
        <v>295</v>
      </c>
      <c r="N10" s="4" t="s">
        <v>271</v>
      </c>
      <c r="O10" s="4" t="s">
        <v>277</v>
      </c>
      <c r="P10" s="4" t="s">
        <v>29</v>
      </c>
      <c r="Q10" s="4">
        <v>36007</v>
      </c>
      <c r="R10" s="4" t="s">
        <v>291</v>
      </c>
      <c r="S10" s="5" t="s">
        <v>294</v>
      </c>
      <c r="T10" s="4" t="s">
        <v>278</v>
      </c>
      <c r="U10" s="4" t="s">
        <v>279</v>
      </c>
      <c r="V10" s="12" t="s">
        <v>280</v>
      </c>
      <c r="W10" s="4" t="s">
        <v>281</v>
      </c>
      <c r="X10" s="4" t="s">
        <v>282</v>
      </c>
      <c r="Y10" s="4" t="s">
        <v>32</v>
      </c>
      <c r="Z10" s="4" t="s">
        <v>33</v>
      </c>
      <c r="AA10" s="4" t="s">
        <v>108</v>
      </c>
      <c r="AB10" s="8">
        <v>490</v>
      </c>
      <c r="AC10" s="6">
        <v>25.111123</v>
      </c>
      <c r="AD10" s="38">
        <f t="shared" si="0"/>
        <v>175.777861</v>
      </c>
    </row>
    <row r="11" spans="1:30" ht="32.25" customHeight="1">
      <c r="A11" s="5" t="s">
        <v>90</v>
      </c>
      <c r="B11" s="10" t="s">
        <v>271</v>
      </c>
      <c r="C11" s="5" t="s">
        <v>272</v>
      </c>
      <c r="D11" s="4" t="s">
        <v>273</v>
      </c>
      <c r="E11" s="4">
        <v>48</v>
      </c>
      <c r="F11" s="4">
        <v>7</v>
      </c>
      <c r="G11" s="4" t="s">
        <v>29</v>
      </c>
      <c r="H11" s="4">
        <v>36007</v>
      </c>
      <c r="I11" s="4" t="s">
        <v>277</v>
      </c>
      <c r="J11" s="4" t="s">
        <v>29</v>
      </c>
      <c r="K11" s="4">
        <v>36007</v>
      </c>
      <c r="L11" s="5" t="s">
        <v>296</v>
      </c>
      <c r="M11" s="5" t="s">
        <v>297</v>
      </c>
      <c r="N11" s="4" t="s">
        <v>271</v>
      </c>
      <c r="O11" s="4" t="s">
        <v>277</v>
      </c>
      <c r="P11" s="4" t="s">
        <v>29</v>
      </c>
      <c r="Q11" s="4">
        <v>36007</v>
      </c>
      <c r="R11" s="4" t="s">
        <v>277</v>
      </c>
      <c r="S11" s="5" t="s">
        <v>296</v>
      </c>
      <c r="T11" s="4" t="s">
        <v>278</v>
      </c>
      <c r="U11" s="4" t="s">
        <v>279</v>
      </c>
      <c r="V11" s="12" t="s">
        <v>280</v>
      </c>
      <c r="W11" s="4" t="s">
        <v>281</v>
      </c>
      <c r="X11" s="4" t="s">
        <v>282</v>
      </c>
      <c r="Y11" s="4" t="s">
        <v>32</v>
      </c>
      <c r="Z11" s="4" t="s">
        <v>33</v>
      </c>
      <c r="AA11" s="4" t="s">
        <v>108</v>
      </c>
      <c r="AB11" s="8">
        <v>490</v>
      </c>
      <c r="AC11" s="6">
        <v>3.038758</v>
      </c>
      <c r="AD11" s="38">
        <f t="shared" si="0"/>
        <v>21.271306</v>
      </c>
    </row>
    <row r="12" spans="1:30" ht="32.25" customHeight="1">
      <c r="A12" s="5" t="s">
        <v>91</v>
      </c>
      <c r="B12" s="10" t="s">
        <v>271</v>
      </c>
      <c r="C12" s="5" t="s">
        <v>272</v>
      </c>
      <c r="D12" s="4" t="s">
        <v>273</v>
      </c>
      <c r="E12" s="4">
        <v>48</v>
      </c>
      <c r="F12" s="4">
        <v>7</v>
      </c>
      <c r="G12" s="4" t="s">
        <v>29</v>
      </c>
      <c r="H12" s="4">
        <v>36007</v>
      </c>
      <c r="I12" s="4" t="s">
        <v>277</v>
      </c>
      <c r="J12" s="4" t="s">
        <v>29</v>
      </c>
      <c r="K12" s="4">
        <v>36007</v>
      </c>
      <c r="L12" s="5" t="s">
        <v>298</v>
      </c>
      <c r="M12" s="5" t="s">
        <v>299</v>
      </c>
      <c r="N12" s="4" t="s">
        <v>271</v>
      </c>
      <c r="O12" s="4" t="s">
        <v>277</v>
      </c>
      <c r="P12" s="4" t="s">
        <v>29</v>
      </c>
      <c r="Q12" s="4">
        <v>36007</v>
      </c>
      <c r="R12" s="4" t="s">
        <v>277</v>
      </c>
      <c r="S12" s="5" t="s">
        <v>298</v>
      </c>
      <c r="T12" s="4" t="s">
        <v>278</v>
      </c>
      <c r="U12" s="4" t="s">
        <v>279</v>
      </c>
      <c r="V12" s="12" t="s">
        <v>280</v>
      </c>
      <c r="W12" s="4" t="s">
        <v>281</v>
      </c>
      <c r="X12" s="4" t="s">
        <v>282</v>
      </c>
      <c r="Y12" s="4" t="s">
        <v>32</v>
      </c>
      <c r="Z12" s="4" t="s">
        <v>33</v>
      </c>
      <c r="AA12" s="4" t="s">
        <v>108</v>
      </c>
      <c r="AB12" s="8">
        <v>490</v>
      </c>
      <c r="AC12" s="6">
        <v>110.894274</v>
      </c>
      <c r="AD12" s="38">
        <f t="shared" si="0"/>
        <v>776.259918</v>
      </c>
    </row>
    <row r="13" spans="1:30" ht="32.25" customHeight="1">
      <c r="A13" s="5" t="s">
        <v>300</v>
      </c>
      <c r="B13" s="10" t="s">
        <v>271</v>
      </c>
      <c r="C13" s="5" t="s">
        <v>272</v>
      </c>
      <c r="D13" s="4" t="s">
        <v>273</v>
      </c>
      <c r="E13" s="4">
        <v>48</v>
      </c>
      <c r="F13" s="4">
        <v>7</v>
      </c>
      <c r="G13" s="4" t="s">
        <v>29</v>
      </c>
      <c r="H13" s="4">
        <v>36007</v>
      </c>
      <c r="I13" s="4" t="s">
        <v>301</v>
      </c>
      <c r="J13" s="4" t="s">
        <v>29</v>
      </c>
      <c r="K13" s="4">
        <v>36001</v>
      </c>
      <c r="L13" s="5" t="s">
        <v>302</v>
      </c>
      <c r="M13" s="5" t="s">
        <v>303</v>
      </c>
      <c r="N13" s="4" t="s">
        <v>271</v>
      </c>
      <c r="O13" s="4" t="s">
        <v>277</v>
      </c>
      <c r="P13" s="4" t="s">
        <v>29</v>
      </c>
      <c r="Q13" s="4">
        <v>36007</v>
      </c>
      <c r="R13" s="4" t="s">
        <v>301</v>
      </c>
      <c r="S13" s="5" t="s">
        <v>302</v>
      </c>
      <c r="T13" s="4" t="s">
        <v>278</v>
      </c>
      <c r="U13" s="4" t="s">
        <v>279</v>
      </c>
      <c r="V13" s="12" t="s">
        <v>280</v>
      </c>
      <c r="W13" s="4" t="s">
        <v>281</v>
      </c>
      <c r="X13" s="4" t="s">
        <v>282</v>
      </c>
      <c r="Y13" s="4" t="s">
        <v>32</v>
      </c>
      <c r="Z13" s="4" t="s">
        <v>33</v>
      </c>
      <c r="AA13" s="4" t="s">
        <v>108</v>
      </c>
      <c r="AB13" s="8">
        <v>490</v>
      </c>
      <c r="AC13" s="6">
        <v>4.825172</v>
      </c>
      <c r="AD13" s="38">
        <f t="shared" si="0"/>
        <v>33.776204</v>
      </c>
    </row>
    <row r="14" spans="1:30" ht="32.25" customHeight="1">
      <c r="A14" s="5" t="s">
        <v>304</v>
      </c>
      <c r="B14" s="10" t="s">
        <v>271</v>
      </c>
      <c r="C14" s="5" t="s">
        <v>272</v>
      </c>
      <c r="D14" s="4" t="s">
        <v>273</v>
      </c>
      <c r="E14" s="4">
        <v>48</v>
      </c>
      <c r="F14" s="4">
        <v>7</v>
      </c>
      <c r="G14" s="4" t="s">
        <v>29</v>
      </c>
      <c r="H14" s="4">
        <v>36007</v>
      </c>
      <c r="I14" s="4" t="s">
        <v>305</v>
      </c>
      <c r="J14" s="4" t="s">
        <v>29</v>
      </c>
      <c r="K14" s="4">
        <v>36001</v>
      </c>
      <c r="L14" s="5" t="s">
        <v>306</v>
      </c>
      <c r="M14" s="5" t="s">
        <v>307</v>
      </c>
      <c r="N14" s="4" t="s">
        <v>271</v>
      </c>
      <c r="O14" s="4" t="s">
        <v>277</v>
      </c>
      <c r="P14" s="4" t="s">
        <v>29</v>
      </c>
      <c r="Q14" s="4">
        <v>36007</v>
      </c>
      <c r="R14" s="4" t="s">
        <v>305</v>
      </c>
      <c r="S14" s="5" t="s">
        <v>306</v>
      </c>
      <c r="T14" s="4" t="s">
        <v>278</v>
      </c>
      <c r="U14" s="4" t="s">
        <v>279</v>
      </c>
      <c r="V14" s="12" t="s">
        <v>280</v>
      </c>
      <c r="W14" s="4" t="s">
        <v>281</v>
      </c>
      <c r="X14" s="4" t="s">
        <v>282</v>
      </c>
      <c r="Y14" s="4" t="s">
        <v>32</v>
      </c>
      <c r="Z14" s="4" t="s">
        <v>33</v>
      </c>
      <c r="AA14" s="4" t="s">
        <v>108</v>
      </c>
      <c r="AB14" s="8">
        <v>490</v>
      </c>
      <c r="AC14" s="6">
        <v>4.794866</v>
      </c>
      <c r="AD14" s="38">
        <f t="shared" si="0"/>
        <v>33.564062</v>
      </c>
    </row>
    <row r="15" spans="1:30" ht="32.25" customHeight="1">
      <c r="A15" s="5"/>
      <c r="B15" s="10"/>
      <c r="C15" s="5"/>
      <c r="D15" s="4"/>
      <c r="E15" s="4"/>
      <c r="F15" s="4"/>
      <c r="G15" s="4"/>
      <c r="H15" s="4"/>
      <c r="I15" s="4"/>
      <c r="J15" s="4"/>
      <c r="K15" s="4"/>
      <c r="L15" s="5"/>
      <c r="M15" s="5"/>
      <c r="N15" s="17" t="s">
        <v>93</v>
      </c>
      <c r="O15" s="4"/>
      <c r="P15" s="4"/>
      <c r="Q15" s="4"/>
      <c r="R15" s="4"/>
      <c r="S15" s="4"/>
      <c r="T15" s="4"/>
      <c r="U15" s="4"/>
      <c r="V15" s="12"/>
      <c r="W15" s="4"/>
      <c r="X15" s="4"/>
      <c r="Y15" s="4"/>
      <c r="Z15" s="4"/>
      <c r="AA15" s="4"/>
      <c r="AB15" s="8"/>
      <c r="AC15" s="15">
        <f>SUM(AC5:AC14)</f>
        <v>237.07386300000002</v>
      </c>
      <c r="AD15" s="40">
        <f>SUM(AD5:AD14)</f>
        <v>1659.5170409999998</v>
      </c>
    </row>
  </sheetData>
  <sheetProtection/>
  <mergeCells count="6">
    <mergeCell ref="X3:AD3"/>
    <mergeCell ref="B1:J1"/>
    <mergeCell ref="B3:H3"/>
    <mergeCell ref="I3:M3"/>
    <mergeCell ref="N3:Q3"/>
    <mergeCell ref="T3:W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4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1.8515625" style="0" customWidth="1"/>
    <col min="2" max="2" width="19.140625" style="0" customWidth="1"/>
    <col min="3" max="3" width="9.00390625" style="0" customWidth="1"/>
    <col min="4" max="4" width="9.7109375" style="0" customWidth="1"/>
    <col min="5" max="5" width="4.00390625" style="0" customWidth="1"/>
    <col min="6" max="6" width="3.421875" style="0" customWidth="1"/>
    <col min="7" max="7" width="7.00390625" style="0" customWidth="1"/>
    <col min="8" max="8" width="5.7109375" style="0" customWidth="1"/>
    <col min="9" max="9" width="10.421875" style="0" customWidth="1"/>
    <col min="10" max="10" width="7.57421875" style="0" customWidth="1"/>
    <col min="11" max="11" width="6.00390625" style="0" customWidth="1"/>
    <col min="12" max="12" width="17.8515625" style="0" customWidth="1"/>
    <col min="13" max="13" width="0.71875" style="0" customWidth="1"/>
    <col min="14" max="14" width="19.140625" style="0" hidden="1" customWidth="1"/>
    <col min="15" max="15" width="11.8515625" style="0" hidden="1" customWidth="1"/>
    <col min="16" max="16" width="7.140625" style="0" hidden="1" customWidth="1"/>
    <col min="17" max="17" width="2.8515625" style="0" hidden="1" customWidth="1"/>
    <col min="18" max="18" width="7.140625" style="0" hidden="1" customWidth="1"/>
    <col min="19" max="19" width="7.57421875" style="0" hidden="1" customWidth="1"/>
    <col min="20" max="20" width="9.8515625" style="0" hidden="1" customWidth="1"/>
    <col min="21" max="21" width="27.421875" style="0" hidden="1" customWidth="1"/>
    <col min="22" max="22" width="18.57421875" style="0" hidden="1" customWidth="1"/>
    <col min="23" max="23" width="13.28125" style="0" hidden="1" customWidth="1"/>
    <col min="24" max="24" width="17.00390625" style="0" hidden="1" customWidth="1"/>
    <col min="25" max="25" width="15.00390625" style="0" hidden="1" customWidth="1"/>
    <col min="26" max="26" width="7.140625" style="0" customWidth="1"/>
    <col min="27" max="27" width="10.28125" style="0" customWidth="1"/>
    <col min="28" max="28" width="8.57421875" style="0" customWidth="1"/>
  </cols>
  <sheetData>
    <row r="2" spans="2:10" ht="18" customHeight="1">
      <c r="B2" s="51" t="s">
        <v>389</v>
      </c>
      <c r="C2" s="51"/>
      <c r="D2" s="51"/>
      <c r="E2" s="51"/>
      <c r="F2" s="51"/>
      <c r="G2" s="51"/>
      <c r="H2" s="51"/>
      <c r="I2" s="51"/>
      <c r="J2" s="51"/>
    </row>
    <row r="4" spans="2:28" ht="15">
      <c r="B4" s="52" t="s">
        <v>0</v>
      </c>
      <c r="C4" s="50"/>
      <c r="D4" s="50"/>
      <c r="E4" s="50"/>
      <c r="F4" s="50"/>
      <c r="G4" s="50"/>
      <c r="H4" s="53"/>
      <c r="I4" s="52" t="s">
        <v>1</v>
      </c>
      <c r="J4" s="50"/>
      <c r="K4" s="50"/>
      <c r="L4" s="50"/>
      <c r="M4" s="50"/>
      <c r="N4" s="52" t="s">
        <v>2</v>
      </c>
      <c r="O4" s="50"/>
      <c r="P4" s="50"/>
      <c r="Q4" s="53"/>
      <c r="R4" s="52" t="s">
        <v>3</v>
      </c>
      <c r="S4" s="50"/>
      <c r="T4" s="50"/>
      <c r="U4" s="53"/>
      <c r="V4" s="52" t="s">
        <v>4</v>
      </c>
      <c r="W4" s="50"/>
      <c r="X4" s="50"/>
      <c r="Y4" s="50"/>
      <c r="Z4" s="16"/>
      <c r="AA4" s="50"/>
      <c r="AB4" s="50"/>
    </row>
    <row r="5" spans="1:28" ht="61.5" customHeight="1">
      <c r="A5" s="1" t="s">
        <v>83</v>
      </c>
      <c r="B5" s="1" t="s">
        <v>5</v>
      </c>
      <c r="C5" s="1" t="s">
        <v>6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17</v>
      </c>
      <c r="J5" s="1" t="s">
        <v>11</v>
      </c>
      <c r="K5" s="1" t="s">
        <v>12</v>
      </c>
      <c r="L5" s="1" t="s">
        <v>18</v>
      </c>
      <c r="M5" s="1" t="s">
        <v>19</v>
      </c>
      <c r="N5" s="1" t="s">
        <v>5</v>
      </c>
      <c r="O5" s="1" t="s">
        <v>20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21</v>
      </c>
      <c r="W5" s="1" t="s">
        <v>22</v>
      </c>
      <c r="X5" s="1" t="s">
        <v>23</v>
      </c>
      <c r="Y5" s="1" t="s">
        <v>24</v>
      </c>
      <c r="Z5" s="3" t="s">
        <v>94</v>
      </c>
      <c r="AA5" s="2" t="s">
        <v>391</v>
      </c>
      <c r="AB5" s="2" t="s">
        <v>388</v>
      </c>
    </row>
    <row r="6" spans="1:28" ht="39.75" customHeight="1">
      <c r="A6" s="5" t="s">
        <v>84</v>
      </c>
      <c r="B6" s="10" t="s">
        <v>308</v>
      </c>
      <c r="C6" s="5" t="s">
        <v>309</v>
      </c>
      <c r="D6" s="4" t="s">
        <v>224</v>
      </c>
      <c r="E6" s="4">
        <v>740</v>
      </c>
      <c r="F6" s="4">
        <v>16</v>
      </c>
      <c r="G6" s="4" t="s">
        <v>29</v>
      </c>
      <c r="H6" s="4">
        <v>36010</v>
      </c>
      <c r="I6" s="4" t="s">
        <v>310</v>
      </c>
      <c r="J6" s="4" t="s">
        <v>29</v>
      </c>
      <c r="K6" s="4">
        <v>36004</v>
      </c>
      <c r="L6" s="5" t="s">
        <v>311</v>
      </c>
      <c r="M6" s="5" t="s">
        <v>312</v>
      </c>
      <c r="N6" s="4" t="s">
        <v>308</v>
      </c>
      <c r="O6" s="4" t="s">
        <v>313</v>
      </c>
      <c r="P6" s="4" t="s">
        <v>29</v>
      </c>
      <c r="Q6" s="4">
        <v>36010</v>
      </c>
      <c r="R6" s="4" t="s">
        <v>314</v>
      </c>
      <c r="S6" s="4" t="s">
        <v>315</v>
      </c>
      <c r="T6" s="12">
        <v>353540228</v>
      </c>
      <c r="U6" s="11" t="s">
        <v>316</v>
      </c>
      <c r="V6" s="4" t="s">
        <v>317</v>
      </c>
      <c r="W6" s="4" t="s">
        <v>32</v>
      </c>
      <c r="X6" s="4" t="s">
        <v>33</v>
      </c>
      <c r="Y6" s="4" t="s">
        <v>108</v>
      </c>
      <c r="Z6" s="8">
        <v>490</v>
      </c>
      <c r="AA6" s="6">
        <v>68.761863</v>
      </c>
      <c r="AB6" s="38">
        <f>AA6*7</f>
        <v>481.33304100000004</v>
      </c>
    </row>
    <row r="7" spans="1:28" ht="39.75" customHeight="1">
      <c r="A7" s="5" t="s">
        <v>85</v>
      </c>
      <c r="B7" s="10" t="s">
        <v>308</v>
      </c>
      <c r="C7" s="5" t="s">
        <v>309</v>
      </c>
      <c r="D7" s="4" t="s">
        <v>224</v>
      </c>
      <c r="E7" s="4">
        <v>740</v>
      </c>
      <c r="F7" s="4">
        <v>16</v>
      </c>
      <c r="G7" s="4" t="s">
        <v>29</v>
      </c>
      <c r="H7" s="4">
        <v>36010</v>
      </c>
      <c r="I7" s="4" t="s">
        <v>318</v>
      </c>
      <c r="J7" s="4" t="s">
        <v>29</v>
      </c>
      <c r="K7" s="4">
        <v>36017</v>
      </c>
      <c r="L7" s="5" t="s">
        <v>319</v>
      </c>
      <c r="M7" s="5" t="s">
        <v>320</v>
      </c>
      <c r="N7" s="4" t="s">
        <v>308</v>
      </c>
      <c r="O7" s="4" t="s">
        <v>313</v>
      </c>
      <c r="P7" s="4" t="s">
        <v>29</v>
      </c>
      <c r="Q7" s="4">
        <v>36010</v>
      </c>
      <c r="R7" s="4" t="s">
        <v>314</v>
      </c>
      <c r="S7" s="4" t="s">
        <v>315</v>
      </c>
      <c r="T7" s="12">
        <v>353540228</v>
      </c>
      <c r="U7" s="11" t="s">
        <v>316</v>
      </c>
      <c r="V7" s="4" t="s">
        <v>317</v>
      </c>
      <c r="W7" s="4" t="s">
        <v>32</v>
      </c>
      <c r="X7" s="4" t="s">
        <v>33</v>
      </c>
      <c r="Y7" s="4" t="s">
        <v>108</v>
      </c>
      <c r="Z7" s="8">
        <v>490</v>
      </c>
      <c r="AA7" s="6">
        <v>4.565689</v>
      </c>
      <c r="AB7" s="38">
        <f aca="true" t="shared" si="0" ref="AB7:AB12">AA7*7</f>
        <v>31.959823</v>
      </c>
    </row>
    <row r="8" spans="1:28" ht="39.75" customHeight="1">
      <c r="A8" s="5" t="s">
        <v>86</v>
      </c>
      <c r="B8" s="10" t="s">
        <v>308</v>
      </c>
      <c r="C8" s="5" t="s">
        <v>309</v>
      </c>
      <c r="D8" s="4" t="s">
        <v>224</v>
      </c>
      <c r="E8" s="4">
        <v>740</v>
      </c>
      <c r="F8" s="4">
        <v>16</v>
      </c>
      <c r="G8" s="4" t="s">
        <v>29</v>
      </c>
      <c r="H8" s="4">
        <v>36010</v>
      </c>
      <c r="I8" s="4" t="s">
        <v>321</v>
      </c>
      <c r="J8" s="4" t="s">
        <v>29</v>
      </c>
      <c r="K8" s="4">
        <v>36010</v>
      </c>
      <c r="L8" s="5" t="s">
        <v>322</v>
      </c>
      <c r="M8" s="5" t="s">
        <v>323</v>
      </c>
      <c r="N8" s="4" t="s">
        <v>308</v>
      </c>
      <c r="O8" s="4" t="s">
        <v>313</v>
      </c>
      <c r="P8" s="4" t="s">
        <v>29</v>
      </c>
      <c r="Q8" s="4">
        <v>36010</v>
      </c>
      <c r="R8" s="4" t="s">
        <v>314</v>
      </c>
      <c r="S8" s="4" t="s">
        <v>315</v>
      </c>
      <c r="T8" s="12">
        <v>353540228</v>
      </c>
      <c r="U8" s="11" t="s">
        <v>316</v>
      </c>
      <c r="V8" s="4" t="s">
        <v>317</v>
      </c>
      <c r="W8" s="4" t="s">
        <v>32</v>
      </c>
      <c r="X8" s="4" t="s">
        <v>33</v>
      </c>
      <c r="Y8" s="4" t="s">
        <v>108</v>
      </c>
      <c r="Z8" s="8">
        <v>490</v>
      </c>
      <c r="AA8" s="6">
        <v>2.430934</v>
      </c>
      <c r="AB8" s="38">
        <f t="shared" si="0"/>
        <v>17.016538</v>
      </c>
    </row>
    <row r="9" spans="1:28" ht="39.75" customHeight="1">
      <c r="A9" s="5" t="s">
        <v>87</v>
      </c>
      <c r="B9" s="10" t="s">
        <v>308</v>
      </c>
      <c r="C9" s="5" t="s">
        <v>309</v>
      </c>
      <c r="D9" s="4" t="s">
        <v>224</v>
      </c>
      <c r="E9" s="4">
        <v>740</v>
      </c>
      <c r="F9" s="4">
        <v>16</v>
      </c>
      <c r="G9" s="4" t="s">
        <v>29</v>
      </c>
      <c r="H9" s="4">
        <v>36010</v>
      </c>
      <c r="I9" s="4" t="s">
        <v>324</v>
      </c>
      <c r="J9" s="4" t="s">
        <v>29</v>
      </c>
      <c r="K9" s="4">
        <v>36017</v>
      </c>
      <c r="L9" s="5" t="s">
        <v>325</v>
      </c>
      <c r="M9" s="5" t="s">
        <v>326</v>
      </c>
      <c r="N9" s="4" t="s">
        <v>308</v>
      </c>
      <c r="O9" s="4" t="s">
        <v>313</v>
      </c>
      <c r="P9" s="4" t="s">
        <v>29</v>
      </c>
      <c r="Q9" s="4">
        <v>36010</v>
      </c>
      <c r="R9" s="4" t="s">
        <v>314</v>
      </c>
      <c r="S9" s="4" t="s">
        <v>315</v>
      </c>
      <c r="T9" s="12">
        <v>353540228</v>
      </c>
      <c r="U9" s="11" t="s">
        <v>316</v>
      </c>
      <c r="V9" s="4" t="s">
        <v>317</v>
      </c>
      <c r="W9" s="4" t="s">
        <v>32</v>
      </c>
      <c r="X9" s="4" t="s">
        <v>33</v>
      </c>
      <c r="Y9" s="4" t="s">
        <v>108</v>
      </c>
      <c r="Z9" s="8">
        <v>490</v>
      </c>
      <c r="AA9" s="6">
        <v>36.826109</v>
      </c>
      <c r="AB9" s="38">
        <f t="shared" si="0"/>
        <v>257.78276300000005</v>
      </c>
    </row>
    <row r="10" spans="1:28" ht="39.75" customHeight="1">
      <c r="A10" s="5" t="s">
        <v>88</v>
      </c>
      <c r="B10" s="10" t="s">
        <v>308</v>
      </c>
      <c r="C10" s="5" t="s">
        <v>309</v>
      </c>
      <c r="D10" s="4" t="s">
        <v>224</v>
      </c>
      <c r="E10" s="4">
        <v>740</v>
      </c>
      <c r="F10" s="4">
        <v>16</v>
      </c>
      <c r="G10" s="4" t="s">
        <v>29</v>
      </c>
      <c r="H10" s="4">
        <v>36010</v>
      </c>
      <c r="I10" s="4" t="s">
        <v>327</v>
      </c>
      <c r="J10" s="4" t="s">
        <v>29</v>
      </c>
      <c r="K10" s="4">
        <v>36017</v>
      </c>
      <c r="L10" s="5" t="s">
        <v>328</v>
      </c>
      <c r="M10" s="5" t="s">
        <v>329</v>
      </c>
      <c r="N10" s="4" t="s">
        <v>308</v>
      </c>
      <c r="O10" s="4" t="s">
        <v>313</v>
      </c>
      <c r="P10" s="4" t="s">
        <v>29</v>
      </c>
      <c r="Q10" s="4">
        <v>36010</v>
      </c>
      <c r="R10" s="4" t="s">
        <v>314</v>
      </c>
      <c r="S10" s="4" t="s">
        <v>315</v>
      </c>
      <c r="T10" s="12">
        <v>353540228</v>
      </c>
      <c r="U10" s="11" t="s">
        <v>316</v>
      </c>
      <c r="V10" s="4" t="s">
        <v>317</v>
      </c>
      <c r="W10" s="4" t="s">
        <v>32</v>
      </c>
      <c r="X10" s="4" t="s">
        <v>33</v>
      </c>
      <c r="Y10" s="4" t="s">
        <v>108</v>
      </c>
      <c r="Z10" s="8">
        <v>490</v>
      </c>
      <c r="AA10" s="6">
        <v>1.190446</v>
      </c>
      <c r="AB10" s="38">
        <f t="shared" si="0"/>
        <v>8.333122</v>
      </c>
    </row>
    <row r="11" spans="1:28" ht="39.75" customHeight="1">
      <c r="A11" s="5" t="s">
        <v>89</v>
      </c>
      <c r="B11" s="10" t="s">
        <v>308</v>
      </c>
      <c r="C11" s="5" t="s">
        <v>309</v>
      </c>
      <c r="D11" s="4" t="s">
        <v>224</v>
      </c>
      <c r="E11" s="4">
        <v>740</v>
      </c>
      <c r="F11" s="4">
        <v>16</v>
      </c>
      <c r="G11" s="4" t="s">
        <v>29</v>
      </c>
      <c r="H11" s="4">
        <v>36010</v>
      </c>
      <c r="I11" s="4" t="s">
        <v>313</v>
      </c>
      <c r="J11" s="4" t="s">
        <v>43</v>
      </c>
      <c r="K11" s="4">
        <v>36010</v>
      </c>
      <c r="L11" s="5" t="s">
        <v>330</v>
      </c>
      <c r="M11" s="5" t="s">
        <v>331</v>
      </c>
      <c r="N11" s="4" t="s">
        <v>308</v>
      </c>
      <c r="O11" s="4" t="s">
        <v>313</v>
      </c>
      <c r="P11" s="4" t="s">
        <v>29</v>
      </c>
      <c r="Q11" s="4">
        <v>36010</v>
      </c>
      <c r="R11" s="4" t="s">
        <v>314</v>
      </c>
      <c r="S11" s="4" t="s">
        <v>315</v>
      </c>
      <c r="T11" s="12">
        <v>353540228</v>
      </c>
      <c r="U11" s="11" t="s">
        <v>316</v>
      </c>
      <c r="V11" s="4" t="s">
        <v>317</v>
      </c>
      <c r="W11" s="4" t="s">
        <v>32</v>
      </c>
      <c r="X11" s="4" t="s">
        <v>33</v>
      </c>
      <c r="Y11" s="4" t="s">
        <v>108</v>
      </c>
      <c r="Z11" s="8">
        <v>490</v>
      </c>
      <c r="AA11" s="6">
        <v>7.027684</v>
      </c>
      <c r="AB11" s="38">
        <f t="shared" si="0"/>
        <v>49.193788</v>
      </c>
    </row>
    <row r="12" spans="1:28" ht="39.75" customHeight="1">
      <c r="A12" s="5" t="s">
        <v>90</v>
      </c>
      <c r="B12" s="10" t="s">
        <v>308</v>
      </c>
      <c r="C12" s="5" t="s">
        <v>309</v>
      </c>
      <c r="D12" s="4" t="s">
        <v>224</v>
      </c>
      <c r="E12" s="4">
        <v>740</v>
      </c>
      <c r="F12" s="4">
        <v>16</v>
      </c>
      <c r="G12" s="4" t="s">
        <v>29</v>
      </c>
      <c r="H12" s="4">
        <v>36010</v>
      </c>
      <c r="I12" s="4" t="s">
        <v>332</v>
      </c>
      <c r="J12" s="4" t="s">
        <v>29</v>
      </c>
      <c r="K12" s="4">
        <v>36006</v>
      </c>
      <c r="L12" s="5" t="s">
        <v>333</v>
      </c>
      <c r="M12" s="5" t="s">
        <v>334</v>
      </c>
      <c r="N12" s="4" t="s">
        <v>308</v>
      </c>
      <c r="O12" s="4" t="s">
        <v>313</v>
      </c>
      <c r="P12" s="4" t="s">
        <v>29</v>
      </c>
      <c r="Q12" s="4">
        <v>36010</v>
      </c>
      <c r="R12" s="4" t="s">
        <v>314</v>
      </c>
      <c r="S12" s="4" t="s">
        <v>315</v>
      </c>
      <c r="T12" s="12">
        <v>353540228</v>
      </c>
      <c r="U12" s="11" t="s">
        <v>316</v>
      </c>
      <c r="V12" s="4" t="s">
        <v>317</v>
      </c>
      <c r="W12" s="4" t="s">
        <v>32</v>
      </c>
      <c r="X12" s="4" t="s">
        <v>33</v>
      </c>
      <c r="Y12" s="4" t="s">
        <v>108</v>
      </c>
      <c r="Z12" s="8">
        <v>490</v>
      </c>
      <c r="AA12" s="6">
        <v>73.955167</v>
      </c>
      <c r="AB12" s="38">
        <f t="shared" si="0"/>
        <v>517.6861690000001</v>
      </c>
    </row>
    <row r="13" spans="1:28" ht="39.75" customHeight="1">
      <c r="A13" s="5"/>
      <c r="B13" s="14" t="s">
        <v>93</v>
      </c>
      <c r="C13" s="5"/>
      <c r="D13" s="4"/>
      <c r="E13" s="4"/>
      <c r="F13" s="4"/>
      <c r="G13" s="4"/>
      <c r="H13" s="4"/>
      <c r="I13" s="4"/>
      <c r="J13" s="4"/>
      <c r="K13" s="4"/>
      <c r="L13" s="5"/>
      <c r="M13" s="5"/>
      <c r="N13" s="4"/>
      <c r="O13" s="4"/>
      <c r="P13" s="4"/>
      <c r="Q13" s="4"/>
      <c r="R13" s="4"/>
      <c r="S13" s="4"/>
      <c r="T13" s="12"/>
      <c r="U13" s="4"/>
      <c r="V13" s="4"/>
      <c r="W13" s="4"/>
      <c r="X13" s="4"/>
      <c r="Y13" s="4"/>
      <c r="Z13" s="8"/>
      <c r="AA13" s="15">
        <f>SUM(AA6:AA12)</f>
        <v>194.757892</v>
      </c>
      <c r="AB13" s="40">
        <f>SUM(AB6:AB12)</f>
        <v>1363.3052440000001</v>
      </c>
    </row>
    <row r="14" ht="15">
      <c r="AB14" s="18"/>
    </row>
  </sheetData>
  <sheetProtection/>
  <mergeCells count="7">
    <mergeCell ref="AA4:AB4"/>
    <mergeCell ref="B2:J2"/>
    <mergeCell ref="B4:H4"/>
    <mergeCell ref="I4:M4"/>
    <mergeCell ref="N4:Q4"/>
    <mergeCell ref="R4:U4"/>
    <mergeCell ref="V4:Y4"/>
  </mergeCells>
  <hyperlinks>
    <hyperlink ref="U6" r:id="rId1" display="andrea.maidlova@email.cz"/>
    <hyperlink ref="U7:U12" r:id="rId2" display="andrea.maidlova@email.cz"/>
  </hyperlinks>
  <printOptions/>
  <pageMargins left="0.787401575" right="0.787401575" top="0.984251969" bottom="0.984251969" header="0.4921259845" footer="0.492125984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Miloslav Široký</dc:creator>
  <cp:keywords/>
  <dc:description/>
  <cp:lastModifiedBy>Administrator</cp:lastModifiedBy>
  <cp:lastPrinted>2018-12-14T13:00:29Z</cp:lastPrinted>
  <dcterms:created xsi:type="dcterms:W3CDTF">2018-10-31T09:50:54Z</dcterms:created>
  <dcterms:modified xsi:type="dcterms:W3CDTF">2018-12-18T14:17:27Z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