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75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<sst xmlns="http://schemas.openxmlformats.org/spreadsheetml/2006/main" count="101" uniqueCount="46">
  <si>
    <t>Ceník a sumář výroby dříví na OM</t>
  </si>
  <si>
    <r>
      <t>Nabízená cena v Kč</t>
    </r>
    <r>
      <rPr>
        <b/>
        <vertAlign val="subscript"/>
        <sz val="11"/>
        <color theme="4"/>
        <rFont val="Calibri"/>
        <family val="2"/>
        <scheme val="minor"/>
      </rPr>
      <t xml:space="preserve"> bez DPH</t>
    </r>
    <r>
      <rPr>
        <b/>
        <sz val="11"/>
        <color theme="4"/>
        <rFont val="Calibri"/>
        <family val="2"/>
        <scheme val="minor"/>
      </rPr>
      <t>:</t>
    </r>
  </si>
  <si>
    <t>Název firmy:</t>
  </si>
  <si>
    <t>IČO:</t>
  </si>
  <si>
    <t>Kód zakázky:</t>
  </si>
  <si>
    <t>Název:</t>
  </si>
  <si>
    <r>
      <t>Množství v 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</si>
  <si>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Vyplňuje ZADAVATEL</t>
  </si>
  <si>
    <r>
      <t>MJ = 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</si>
  <si>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Skupina dřevin</t>
  </si>
  <si>
    <t>Vzdálenost 
P - OM</t>
  </si>
  <si>
    <t>Hmotnatost těženého porostu</t>
  </si>
  <si>
    <t>Popis technologie</t>
  </si>
  <si>
    <t>9</t>
  </si>
  <si>
    <t>14</t>
  </si>
  <si>
    <t>19</t>
  </si>
  <si>
    <t>29</t>
  </si>
  <si>
    <t>49</t>
  </si>
  <si>
    <t>69</t>
  </si>
  <si>
    <t>99</t>
  </si>
  <si>
    <t>100</t>
  </si>
  <si>
    <t/>
  </si>
  <si>
    <t xml:space="preserve">Maximální cena v Kč </t>
  </si>
  <si>
    <r>
      <t xml:space="preserve">MJ = Kč </t>
    </r>
    <r>
      <rPr>
        <b/>
        <vertAlign val="subscript"/>
        <sz val="11"/>
        <color rgb="FFFF0000"/>
        <rFont val="Calibri"/>
        <family val="2"/>
        <scheme val="minor"/>
      </rPr>
      <t xml:space="preserve">bez DPH </t>
    </r>
    <r>
      <rPr>
        <b/>
        <sz val="11"/>
        <color rgb="FFFF0000"/>
        <rFont val="Calibri"/>
        <family val="2"/>
        <scheme val="minor"/>
      </rPr>
      <t>/m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</si>
  <si>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Cena v Kč</t>
  </si>
  <si>
    <t>Vyplňuje DODAVATEL</t>
  </si>
  <si>
    <t>Vyklízení Klestu</t>
  </si>
  <si>
    <t>Výkon</t>
  </si>
  <si>
    <t>Manipulace se tříděním na OM</t>
  </si>
  <si>
    <t>do 500</t>
  </si>
  <si>
    <t>nad 500</t>
  </si>
  <si>
    <t>Harvestor+ forwarder</t>
  </si>
  <si>
    <t>Časový tarif</t>
  </si>
  <si>
    <t>Časový tarif (h)</t>
  </si>
  <si>
    <t>HV+FW</t>
  </si>
  <si>
    <t>váha</t>
  </si>
  <si>
    <t>Klest</t>
  </si>
  <si>
    <t>Manipulace</t>
  </si>
  <si>
    <r>
      <t>Vypočtená hodnota vážený průměr Kč</t>
    </r>
    <r>
      <rPr>
        <b/>
        <vertAlign val="subscript"/>
        <sz val="11"/>
        <color theme="4"/>
        <rFont val="Calibri"/>
        <family val="2"/>
        <scheme val="minor"/>
      </rPr>
      <t>bez DPH</t>
    </r>
    <r>
      <rPr>
        <b/>
        <sz val="11"/>
        <color theme="4"/>
        <rFont val="Calibri"/>
        <family val="2"/>
        <scheme val="minor"/>
      </rPr>
      <t>:</t>
    </r>
  </si>
  <si>
    <t xml:space="preserve">Časový tarif </t>
  </si>
  <si>
    <t>Celková cena dle jednotlivých úkonů</t>
  </si>
  <si>
    <t>Vypočtená hodnota vážený průměr</t>
  </si>
  <si>
    <t>100+</t>
  </si>
  <si>
    <t>Jehličnaté/Listnaté</t>
  </si>
  <si>
    <t xml:space="preserve">předpokládaný termín zahájení prací = 1. 8. 2024; předpokládaný termín 24 měsíců od účinnosti smlouvy; Zadavatelem garantovaný podíl z celkového množství MJ (%) 30, časový tarif garance 0 - 100 %. Zadavatel seznámil zhotovitele s tím, že u nahodilé těžby nelze přesně stanovit objem těžby v jednotlivých komoditách a z tohoto důvodu u některých komodit nelze dodržet garantované množství dřevní hmoty určené ke zpracování. </t>
  </si>
  <si>
    <t>Předpokl. termín zahájení prací = 1. 8. 2024; předpokl. termín dokončení prací 24 měsíců od účinnosti smlouvy;     Množství klestu vyvezeného na OM nebo uloženého do hromad či valů se vypočítá jako součin množství klestu
v m3 vzniklého při těžbě na pracovišti a max. koeficientu 0,8. ; dřevina=jehl.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</si>
</sst>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/>
      <top style="dotted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4">
    <xf numFmtId="0" fontId="0" fillId="0" borderId="0" xfId="0"/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2" xfId="0" applyNumberFormat="1" applyFill="1" applyBorder="1" applyAlignment="1" applyProtection="1">
      <alignment horizontal="center" vertical="center"/>
      <protection locked="0"/>
    </xf>
    <xf numFmtId="3" fontId="0" fillId="2" borderId="3" xfId="0" applyNumberFormat="1" applyFill="1" applyBorder="1" applyAlignment="1" applyProtection="1">
      <alignment horizontal="center" vertical="center"/>
      <protection locked="0"/>
    </xf>
    <xf numFmtId="3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8" xfId="0" applyBorder="1" applyAlignment="1">
      <alignment horizontal="left" vertical="center"/>
    </xf>
    <xf numFmtId="0" fontId="0" fillId="3" borderId="9" xfId="0" applyFill="1" applyBorder="1"/>
    <xf numFmtId="0" fontId="0" fillId="3" borderId="10" xfId="0" applyFill="1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3" fontId="0" fillId="4" borderId="17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4" borderId="23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5" borderId="24" xfId="0" applyFill="1" applyBorder="1"/>
    <xf numFmtId="0" fontId="7" fillId="5" borderId="25" xfId="0" applyFont="1" applyFill="1" applyBorder="1"/>
    <xf numFmtId="0" fontId="0" fillId="5" borderId="25" xfId="0" applyFill="1" applyBorder="1"/>
    <xf numFmtId="0" fontId="7" fillId="5" borderId="25" xfId="0" applyFont="1" applyFill="1" applyBorder="1" applyAlignment="1">
      <alignment horizontal="right"/>
    </xf>
    <xf numFmtId="0" fontId="0" fillId="5" borderId="26" xfId="0" applyFill="1" applyBorder="1"/>
    <xf numFmtId="0" fontId="0" fillId="5" borderId="10" xfId="0" applyFill="1" applyBorder="1"/>
    <xf numFmtId="0" fontId="0" fillId="5" borderId="9" xfId="0" applyFill="1" applyBorder="1"/>
    <xf numFmtId="0" fontId="2" fillId="6" borderId="27" xfId="0" applyFont="1" applyFill="1" applyBorder="1"/>
    <xf numFmtId="0" fontId="2" fillId="6" borderId="28" xfId="0" applyFont="1" applyFill="1" applyBorder="1"/>
    <xf numFmtId="0" fontId="2" fillId="6" borderId="29" xfId="0" applyFont="1" applyFill="1" applyBorder="1"/>
    <xf numFmtId="0" fontId="0" fillId="0" borderId="2" xfId="0" applyBorder="1" applyAlignment="1">
      <alignment horizontal="center" vertical="center"/>
    </xf>
    <xf numFmtId="3" fontId="0" fillId="7" borderId="23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7" borderId="30" xfId="0" applyNumberFormat="1" applyFill="1" applyBorder="1" applyAlignment="1">
      <alignment horizontal="center" vertical="center"/>
    </xf>
    <xf numFmtId="3" fontId="0" fillId="7" borderId="17" xfId="0" applyNumberFormat="1" applyFill="1" applyBorder="1" applyAlignment="1">
      <alignment horizontal="center" vertical="center"/>
    </xf>
    <xf numFmtId="3" fontId="0" fillId="7" borderId="3" xfId="0" applyNumberFormat="1" applyFill="1" applyBorder="1" applyAlignment="1">
      <alignment horizontal="center" vertical="center"/>
    </xf>
    <xf numFmtId="3" fontId="0" fillId="7" borderId="16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5" borderId="0" xfId="0" applyFill="1"/>
    <xf numFmtId="0" fontId="7" fillId="5" borderId="0" xfId="0" applyFont="1" applyFill="1"/>
    <xf numFmtId="0" fontId="7" fillId="5" borderId="0" xfId="0" applyFont="1" applyFill="1" applyAlignment="1">
      <alignment horizontal="right"/>
    </xf>
    <xf numFmtId="0" fontId="2" fillId="6" borderId="33" xfId="0" applyFont="1" applyFill="1" applyBorder="1"/>
    <xf numFmtId="0" fontId="2" fillId="6" borderId="34" xfId="0" applyFont="1" applyFill="1" applyBorder="1"/>
    <xf numFmtId="0" fontId="2" fillId="6" borderId="35" xfId="0" applyFont="1" applyFill="1" applyBorder="1"/>
    <xf numFmtId="3" fontId="0" fillId="0" borderId="2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2" fontId="2" fillId="6" borderId="33" xfId="0" applyNumberFormat="1" applyFont="1" applyFill="1" applyBorder="1"/>
    <xf numFmtId="0" fontId="0" fillId="0" borderId="0" xfId="0" applyAlignment="1">
      <alignment horizontal="center" wrapText="1"/>
    </xf>
    <xf numFmtId="44" fontId="0" fillId="0" borderId="0" xfId="20" applyFont="1" applyProtection="1">
      <protection/>
    </xf>
    <xf numFmtId="0" fontId="2" fillId="6" borderId="37" xfId="0" applyFont="1" applyFill="1" applyBorder="1"/>
    <xf numFmtId="0" fontId="2" fillId="0" borderId="0" xfId="0" applyFont="1"/>
    <xf numFmtId="1" fontId="2" fillId="0" borderId="0" xfId="0" applyNumberFormat="1" applyFont="1"/>
    <xf numFmtId="0" fontId="2" fillId="6" borderId="38" xfId="0" applyFont="1" applyFill="1" applyBorder="1"/>
    <xf numFmtId="164" fontId="6" fillId="0" borderId="0" xfId="0" applyNumberFormat="1" applyFont="1"/>
    <xf numFmtId="165" fontId="6" fillId="0" borderId="0" xfId="0" applyNumberFormat="1" applyFont="1"/>
    <xf numFmtId="0" fontId="2" fillId="6" borderId="21" xfId="0" applyFont="1" applyFill="1" applyBorder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44" fontId="11" fillId="0" borderId="0" xfId="20" applyFont="1" applyAlignment="1" applyProtection="1">
      <alignment horizontal="left" vertical="center"/>
      <protection/>
    </xf>
    <xf numFmtId="3" fontId="0" fillId="7" borderId="15" xfId="0" applyNumberFormat="1" applyFill="1" applyBorder="1" applyAlignment="1">
      <alignment horizontal="center" vertical="center"/>
    </xf>
    <xf numFmtId="3" fontId="0" fillId="7" borderId="39" xfId="0" applyNumberFormat="1" applyFill="1" applyBorder="1" applyAlignment="1">
      <alignment horizontal="center" vertical="center"/>
    </xf>
    <xf numFmtId="3" fontId="0" fillId="7" borderId="14" xfId="0" applyNumberForma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3" fontId="0" fillId="2" borderId="11" xfId="0" applyNumberFormat="1" applyFill="1" applyBorder="1" applyAlignment="1" applyProtection="1">
      <alignment horizontal="center" vertical="center"/>
      <protection locked="0"/>
    </xf>
    <xf numFmtId="3" fontId="0" fillId="2" borderId="44" xfId="0" applyNumberFormat="1" applyFill="1" applyBorder="1" applyAlignment="1" applyProtection="1">
      <alignment horizontal="center" vertical="center"/>
      <protection locked="0"/>
    </xf>
    <xf numFmtId="3" fontId="0" fillId="2" borderId="45" xfId="0" applyNumberFormat="1" applyFill="1" applyBorder="1" applyAlignment="1" applyProtection="1">
      <alignment horizontal="center" vertical="center"/>
      <protection locked="0"/>
    </xf>
    <xf numFmtId="3" fontId="0" fillId="7" borderId="11" xfId="0" applyNumberFormat="1" applyFill="1" applyBorder="1" applyAlignment="1">
      <alignment horizontal="center" vertical="center"/>
    </xf>
    <xf numFmtId="3" fontId="0" fillId="7" borderId="44" xfId="0" applyNumberFormat="1" applyFill="1" applyBorder="1" applyAlignment="1">
      <alignment horizontal="center" vertical="center"/>
    </xf>
    <xf numFmtId="3" fontId="0" fillId="7" borderId="45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2" borderId="15" xfId="0" applyNumberFormat="1" applyFill="1" applyBorder="1" applyAlignment="1" applyProtection="1">
      <alignment horizontal="center" vertical="center"/>
      <protection locked="0"/>
    </xf>
    <xf numFmtId="3" fontId="0" fillId="2" borderId="39" xfId="0" applyNumberFormat="1" applyFill="1" applyBorder="1" applyAlignment="1" applyProtection="1">
      <alignment horizontal="center" vertical="center"/>
      <protection locked="0"/>
    </xf>
    <xf numFmtId="3" fontId="0" fillId="2" borderId="14" xfId="0" applyNumberForma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9110-A287-41FC-B3DF-0C4716D6A981}">
  <dimension ref="A1:S56"/>
  <sheetViews>
    <sheetView tabSelected="1" workbookViewId="0" topLeftCell="A1">
      <selection activeCell="J42" sqref="J42"/>
    </sheetView>
  </sheetViews>
  <sheetFormatPr defaultColWidth="9.140625" defaultRowHeight="15"/>
  <cols>
    <col min="1" max="1" width="12.140625" style="0" customWidth="1"/>
    <col min="2" max="2" width="19.57421875" style="0" bestFit="1" customWidth="1"/>
    <col min="3" max="3" width="19.57421875" style="0" customWidth="1"/>
    <col min="4" max="4" width="10.7109375" style="0" customWidth="1"/>
    <col min="5" max="5" width="15.421875" style="0" customWidth="1"/>
    <col min="8" max="8" width="11.28125" style="0" customWidth="1"/>
    <col min="9" max="9" width="11.28125" style="0" bestFit="1" customWidth="1"/>
    <col min="12" max="12" width="10.8515625" style="0" customWidth="1"/>
    <col min="13" max="13" width="21.57421875" style="0" customWidth="1"/>
    <col min="15" max="15" width="18.28125" style="0" bestFit="1" customWidth="1"/>
    <col min="16" max="16" width="17.8515625" style="0" customWidth="1"/>
    <col min="17" max="17" width="18.421875" style="0" customWidth="1"/>
    <col min="18" max="18" width="19.57421875" style="0" customWidth="1"/>
    <col min="19" max="19" width="12.8515625" style="0" bestFit="1" customWidth="1"/>
  </cols>
  <sheetData>
    <row r="1" ht="21">
      <c r="A1" s="81" t="s">
        <v>0</v>
      </c>
    </row>
    <row r="2" spans="2:13" ht="20.25" thickBot="1">
      <c r="B2" s="5"/>
      <c r="C2" s="5"/>
      <c r="J2" s="83" t="s">
        <v>1</v>
      </c>
      <c r="K2" s="83"/>
      <c r="L2" s="83"/>
      <c r="M2" s="78">
        <f>L13*L42+L14*L43+K13*K42+K14*K43+J13*J42+J14*J43+I13*I42+I14*I43+H13*H42+H14*H43+E19*E48+E20*E49+E17*E46</f>
        <v>0</v>
      </c>
    </row>
    <row r="3" spans="1:13" ht="19.5">
      <c r="A3" s="80" t="s">
        <v>2</v>
      </c>
      <c r="B3" s="82">
        <v>0</v>
      </c>
      <c r="C3" s="6"/>
      <c r="I3" s="83" t="s">
        <v>38</v>
      </c>
      <c r="J3" s="83"/>
      <c r="K3" s="83"/>
      <c r="L3" s="83"/>
      <c r="M3" s="79">
        <f>P7</f>
        <v>0</v>
      </c>
    </row>
    <row r="4" spans="1:19" ht="15">
      <c r="A4" s="77" t="s">
        <v>3</v>
      </c>
      <c r="B4" s="6">
        <v>0</v>
      </c>
      <c r="C4" s="6"/>
      <c r="P4" t="s">
        <v>34</v>
      </c>
      <c r="Q4" t="s">
        <v>36</v>
      </c>
      <c r="R4" t="s">
        <v>37</v>
      </c>
      <c r="S4" t="s">
        <v>32</v>
      </c>
    </row>
    <row r="5" spans="1:19" ht="15">
      <c r="A5" s="77" t="s">
        <v>4</v>
      </c>
      <c r="B5" s="6"/>
      <c r="C5" s="6"/>
      <c r="O5" s="75" t="s">
        <v>35</v>
      </c>
      <c r="P5" s="76">
        <v>7</v>
      </c>
      <c r="Q5" s="76">
        <v>1</v>
      </c>
      <c r="R5" s="76">
        <v>1</v>
      </c>
      <c r="S5" s="76">
        <v>1</v>
      </c>
    </row>
    <row r="6" spans="1:19" ht="30.75" thickBot="1">
      <c r="A6" s="74" t="s">
        <v>5</v>
      </c>
      <c r="B6" s="6"/>
      <c r="C6" s="5"/>
      <c r="O6" s="72" t="s">
        <v>40</v>
      </c>
      <c r="P6" s="73">
        <f>(H13*H42+H14*H43+I13*I42+I14*I43+J13*J42+J14*J43+K13*K42+K14*K43+L13*L42+L14*L43)</f>
        <v>0</v>
      </c>
      <c r="Q6" s="73">
        <f>(E19*E48)</f>
        <v>0</v>
      </c>
      <c r="R6" s="73">
        <f>E20*E49</f>
        <v>0</v>
      </c>
      <c r="S6" s="73">
        <f>(E17*E46)</f>
        <v>0</v>
      </c>
    </row>
    <row r="7" spans="15:19" ht="41.25" customHeight="1">
      <c r="O7" s="34" t="s">
        <v>41</v>
      </c>
      <c r="P7" s="84">
        <f>(P6*P5+Q6*Q5+R6*R5+S6*S5)/(P5+Q5+R5+S5)</f>
        <v>0</v>
      </c>
      <c r="Q7" s="84"/>
      <c r="R7" s="84"/>
      <c r="S7" s="84"/>
    </row>
    <row r="9" ht="15.75" thickBot="1"/>
    <row r="10" spans="1:14" ht="18" thickBot="1">
      <c r="A10" s="35"/>
      <c r="B10" s="36" t="s">
        <v>6</v>
      </c>
      <c r="C10" s="36"/>
      <c r="D10" s="37"/>
      <c r="E10" s="93" t="s">
        <v>7</v>
      </c>
      <c r="F10" s="93"/>
      <c r="G10" s="93"/>
      <c r="H10" s="93"/>
      <c r="I10" s="93"/>
      <c r="J10" s="93"/>
      <c r="K10" s="93"/>
      <c r="L10" s="93"/>
      <c r="M10" s="38" t="s">
        <v>8</v>
      </c>
      <c r="N10" s="39"/>
    </row>
    <row r="11" spans="1:14" ht="15">
      <c r="A11" s="40"/>
      <c r="B11" s="109" t="s">
        <v>9</v>
      </c>
      <c r="C11" s="116" t="s">
        <v>27</v>
      </c>
      <c r="D11" s="118" t="s">
        <v>10</v>
      </c>
      <c r="E11" s="119" t="s">
        <v>11</v>
      </c>
      <c r="F11" s="120"/>
      <c r="G11" s="120"/>
      <c r="H11" s="120"/>
      <c r="I11" s="120"/>
      <c r="J11" s="120"/>
      <c r="K11" s="120"/>
      <c r="L11" s="121"/>
      <c r="M11" s="122" t="s">
        <v>12</v>
      </c>
      <c r="N11" s="41"/>
    </row>
    <row r="12" spans="1:14" ht="15.75" thickBot="1">
      <c r="A12" s="40"/>
      <c r="B12" s="110"/>
      <c r="C12" s="117"/>
      <c r="D12" s="92"/>
      <c r="E12" s="42" t="s">
        <v>13</v>
      </c>
      <c r="F12" s="43" t="s">
        <v>14</v>
      </c>
      <c r="G12" s="43" t="s">
        <v>15</v>
      </c>
      <c r="H12" s="43" t="s">
        <v>16</v>
      </c>
      <c r="I12" s="43" t="s">
        <v>17</v>
      </c>
      <c r="J12" s="43" t="s">
        <v>18</v>
      </c>
      <c r="K12" s="43" t="s">
        <v>19</v>
      </c>
      <c r="L12" s="44" t="s">
        <v>42</v>
      </c>
      <c r="M12" s="123"/>
      <c r="N12" s="41"/>
    </row>
    <row r="13" spans="1:14" ht="15.75" thickBot="1">
      <c r="A13" s="40"/>
      <c r="B13" s="28" t="s">
        <v>43</v>
      </c>
      <c r="C13" s="30"/>
      <c r="D13" s="45" t="s">
        <v>29</v>
      </c>
      <c r="E13" s="46"/>
      <c r="F13" s="47"/>
      <c r="G13" s="47"/>
      <c r="H13" s="47">
        <v>1000</v>
      </c>
      <c r="I13" s="47">
        <v>1750</v>
      </c>
      <c r="J13" s="47">
        <v>2000</v>
      </c>
      <c r="K13" s="47">
        <v>3000</v>
      </c>
      <c r="L13" s="48">
        <v>3000</v>
      </c>
      <c r="M13" s="10" t="s">
        <v>31</v>
      </c>
      <c r="N13" s="41"/>
    </row>
    <row r="14" spans="1:14" ht="15">
      <c r="A14" s="40"/>
      <c r="B14" s="28" t="s">
        <v>43</v>
      </c>
      <c r="C14" s="18"/>
      <c r="D14" s="20" t="s">
        <v>30</v>
      </c>
      <c r="E14" s="49"/>
      <c r="F14" s="50"/>
      <c r="G14" s="50"/>
      <c r="H14" s="50">
        <v>1000</v>
      </c>
      <c r="I14" s="50">
        <v>1750</v>
      </c>
      <c r="J14" s="50">
        <v>2000</v>
      </c>
      <c r="K14" s="50">
        <v>2000</v>
      </c>
      <c r="L14" s="51">
        <v>2500</v>
      </c>
      <c r="M14" s="10" t="s">
        <v>31</v>
      </c>
      <c r="N14" s="41"/>
    </row>
    <row r="15" spans="1:14" ht="15">
      <c r="A15" s="40"/>
      <c r="B15" s="17"/>
      <c r="C15" s="18"/>
      <c r="D15" s="20"/>
      <c r="E15" s="49"/>
      <c r="F15" s="50"/>
      <c r="G15" s="50"/>
      <c r="H15" s="50"/>
      <c r="I15" s="50"/>
      <c r="J15" s="50"/>
      <c r="K15" s="50"/>
      <c r="L15" s="51"/>
      <c r="M15" s="27"/>
      <c r="N15" s="41"/>
    </row>
    <row r="16" spans="1:14" ht="15">
      <c r="A16" s="40"/>
      <c r="B16" s="17"/>
      <c r="C16" s="18"/>
      <c r="D16" s="20"/>
      <c r="E16" s="49"/>
      <c r="F16" s="50"/>
      <c r="G16" s="50"/>
      <c r="H16" s="50"/>
      <c r="I16" s="50"/>
      <c r="J16" s="50"/>
      <c r="K16" s="50"/>
      <c r="L16" s="51"/>
      <c r="M16" s="52"/>
      <c r="N16" s="41"/>
    </row>
    <row r="17" spans="1:14" ht="15">
      <c r="A17" s="40"/>
      <c r="B17" s="17" t="s">
        <v>33</v>
      </c>
      <c r="C17" s="18"/>
      <c r="D17" s="20"/>
      <c r="E17" s="85">
        <v>60</v>
      </c>
      <c r="F17" s="86"/>
      <c r="G17" s="86"/>
      <c r="H17" s="86"/>
      <c r="I17" s="86"/>
      <c r="J17" s="86"/>
      <c r="K17" s="86"/>
      <c r="L17" s="87"/>
      <c r="M17" s="52"/>
      <c r="N17" s="41"/>
    </row>
    <row r="18" spans="1:14" ht="15">
      <c r="A18" s="40"/>
      <c r="B18" s="17"/>
      <c r="C18" s="18"/>
      <c r="D18" s="20"/>
      <c r="E18" s="49"/>
      <c r="F18" s="50"/>
      <c r="G18" s="50"/>
      <c r="H18" s="50"/>
      <c r="I18" s="50"/>
      <c r="J18" s="50"/>
      <c r="K18" s="50"/>
      <c r="L18" s="51"/>
      <c r="M18" s="27"/>
      <c r="N18" s="41"/>
    </row>
    <row r="19" spans="1:14" ht="15.75" thickBot="1">
      <c r="A19" s="40"/>
      <c r="B19" s="17" t="s">
        <v>26</v>
      </c>
      <c r="C19" s="18"/>
      <c r="D19" s="20"/>
      <c r="E19" s="85">
        <v>10000</v>
      </c>
      <c r="F19" s="86"/>
      <c r="G19" s="86"/>
      <c r="H19" s="86"/>
      <c r="I19" s="86"/>
      <c r="J19" s="86"/>
      <c r="K19" s="86"/>
      <c r="L19" s="87"/>
      <c r="M19" s="27" t="s">
        <v>21</v>
      </c>
      <c r="N19" s="41"/>
    </row>
    <row r="20" spans="1:14" ht="30.75" thickBot="1">
      <c r="A20" s="40"/>
      <c r="B20" s="13" t="s">
        <v>28</v>
      </c>
      <c r="C20" s="14"/>
      <c r="D20" s="53"/>
      <c r="E20" s="99">
        <v>6000</v>
      </c>
      <c r="F20" s="100"/>
      <c r="G20" s="100"/>
      <c r="H20" s="100"/>
      <c r="I20" s="100"/>
      <c r="J20" s="100"/>
      <c r="K20" s="100"/>
      <c r="L20" s="101"/>
      <c r="M20" s="10" t="s">
        <v>31</v>
      </c>
      <c r="N20" s="41"/>
    </row>
    <row r="21" spans="1:14" ht="15">
      <c r="A21" s="40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1"/>
    </row>
    <row r="22" spans="1:14" ht="19.5" thickBot="1">
      <c r="A22" s="40"/>
      <c r="B22" s="55" t="s">
        <v>22</v>
      </c>
      <c r="C22" s="55"/>
      <c r="D22" s="54"/>
      <c r="E22" s="108" t="s">
        <v>7</v>
      </c>
      <c r="F22" s="108"/>
      <c r="G22" s="108"/>
      <c r="H22" s="108"/>
      <c r="I22" s="108"/>
      <c r="J22" s="108"/>
      <c r="K22" s="108"/>
      <c r="L22" s="108"/>
      <c r="M22" s="56" t="s">
        <v>23</v>
      </c>
      <c r="N22" s="41"/>
    </row>
    <row r="23" spans="1:14" ht="17.25" customHeight="1" thickBot="1">
      <c r="A23" s="40"/>
      <c r="B23" s="109" t="s">
        <v>9</v>
      </c>
      <c r="C23" s="116" t="s">
        <v>27</v>
      </c>
      <c r="D23" s="111" t="s">
        <v>10</v>
      </c>
      <c r="E23" s="113" t="s">
        <v>11</v>
      </c>
      <c r="F23" s="114"/>
      <c r="G23" s="114"/>
      <c r="H23" s="114"/>
      <c r="I23" s="114"/>
      <c r="J23" s="114"/>
      <c r="K23" s="114"/>
      <c r="L23" s="115"/>
      <c r="M23" s="91" t="s">
        <v>12</v>
      </c>
      <c r="N23" s="41"/>
    </row>
    <row r="24" spans="1:14" ht="15.75" thickBot="1">
      <c r="A24" s="40"/>
      <c r="B24" s="110"/>
      <c r="C24" s="117"/>
      <c r="D24" s="112"/>
      <c r="E24" s="57" t="s">
        <v>13</v>
      </c>
      <c r="F24" s="58" t="s">
        <v>14</v>
      </c>
      <c r="G24" s="58" t="s">
        <v>15</v>
      </c>
      <c r="H24" s="58" t="s">
        <v>16</v>
      </c>
      <c r="I24" s="58" t="s">
        <v>17</v>
      </c>
      <c r="J24" s="58" t="s">
        <v>18</v>
      </c>
      <c r="K24" s="58" t="s">
        <v>19</v>
      </c>
      <c r="L24" s="59" t="s">
        <v>42</v>
      </c>
      <c r="M24" s="92"/>
      <c r="N24" s="41"/>
    </row>
    <row r="25" spans="1:14" ht="15.75" thickBot="1">
      <c r="A25" s="40"/>
      <c r="B25" s="28" t="s">
        <v>43</v>
      </c>
      <c r="C25" s="30"/>
      <c r="D25" s="31" t="s">
        <v>29</v>
      </c>
      <c r="E25" s="60"/>
      <c r="F25" s="61"/>
      <c r="G25" s="61"/>
      <c r="H25" s="61">
        <v>500</v>
      </c>
      <c r="I25" s="61">
        <v>470</v>
      </c>
      <c r="J25" s="61">
        <v>415</v>
      </c>
      <c r="K25" s="61">
        <v>380</v>
      </c>
      <c r="L25" s="62">
        <v>350</v>
      </c>
      <c r="M25" s="10" t="s">
        <v>31</v>
      </c>
      <c r="N25" s="41"/>
    </row>
    <row r="26" spans="1:14" ht="15">
      <c r="A26" s="40"/>
      <c r="B26" s="28" t="s">
        <v>43</v>
      </c>
      <c r="C26" s="18"/>
      <c r="D26" s="20" t="s">
        <v>30</v>
      </c>
      <c r="E26" s="21"/>
      <c r="F26" s="22"/>
      <c r="G26" s="22"/>
      <c r="H26" s="22">
        <v>580</v>
      </c>
      <c r="I26" s="22">
        <v>500</v>
      </c>
      <c r="J26" s="22">
        <v>430</v>
      </c>
      <c r="K26" s="22">
        <v>400</v>
      </c>
      <c r="L26" s="24">
        <v>390</v>
      </c>
      <c r="M26" s="10" t="s">
        <v>31</v>
      </c>
      <c r="N26" s="41"/>
    </row>
    <row r="27" spans="1:14" ht="15">
      <c r="A27" s="40"/>
      <c r="B27" s="17"/>
      <c r="C27" s="18"/>
      <c r="D27" s="20"/>
      <c r="E27" s="21"/>
      <c r="F27" s="22"/>
      <c r="G27" s="22"/>
      <c r="H27" s="63"/>
      <c r="I27" s="63"/>
      <c r="J27" s="63"/>
      <c r="K27" s="63"/>
      <c r="L27" s="64"/>
      <c r="M27" s="27"/>
      <c r="N27" s="41"/>
    </row>
    <row r="28" spans="1:14" ht="15">
      <c r="A28" s="40"/>
      <c r="B28" s="17"/>
      <c r="C28" s="18"/>
      <c r="D28" s="20"/>
      <c r="E28" s="21"/>
      <c r="F28" s="22"/>
      <c r="G28" s="22"/>
      <c r="H28" s="22"/>
      <c r="I28" s="22"/>
      <c r="J28" s="22"/>
      <c r="K28" s="22"/>
      <c r="L28" s="24"/>
      <c r="M28" s="16"/>
      <c r="N28" s="41"/>
    </row>
    <row r="29" spans="1:14" ht="15">
      <c r="A29" s="40"/>
      <c r="B29" s="17" t="s">
        <v>39</v>
      </c>
      <c r="C29" s="18"/>
      <c r="D29" s="20"/>
      <c r="E29" s="88">
        <v>600</v>
      </c>
      <c r="F29" s="89"/>
      <c r="G29" s="89"/>
      <c r="H29" s="89"/>
      <c r="I29" s="89"/>
      <c r="J29" s="89"/>
      <c r="K29" s="89"/>
      <c r="L29" s="90"/>
      <c r="M29" s="16"/>
      <c r="N29" s="41"/>
    </row>
    <row r="30" spans="1:14" ht="15">
      <c r="A30" s="40"/>
      <c r="B30" s="17"/>
      <c r="C30" s="18"/>
      <c r="D30" s="20"/>
      <c r="E30" s="21"/>
      <c r="F30" s="22"/>
      <c r="G30" s="22"/>
      <c r="H30" s="22"/>
      <c r="I30" s="22"/>
      <c r="J30" s="22"/>
      <c r="K30" s="22"/>
      <c r="L30" s="24"/>
      <c r="M30" s="16"/>
      <c r="N30" s="41"/>
    </row>
    <row r="31" spans="1:14" ht="15">
      <c r="A31" s="40"/>
      <c r="B31" s="17"/>
      <c r="C31" s="18"/>
      <c r="D31" s="20"/>
      <c r="E31" s="21"/>
      <c r="F31" s="22"/>
      <c r="G31" s="22"/>
      <c r="H31" s="22"/>
      <c r="I31" s="22"/>
      <c r="J31" s="22"/>
      <c r="K31" s="22"/>
      <c r="L31" s="24"/>
      <c r="M31" s="16"/>
      <c r="N31" s="41"/>
    </row>
    <row r="32" spans="1:14" ht="15.75" thickBot="1">
      <c r="A32" s="40"/>
      <c r="B32" s="17" t="s">
        <v>26</v>
      </c>
      <c r="C32" s="18"/>
      <c r="D32" s="19" t="s">
        <v>21</v>
      </c>
      <c r="E32" s="88">
        <v>80</v>
      </c>
      <c r="F32" s="89"/>
      <c r="G32" s="89"/>
      <c r="H32" s="89"/>
      <c r="I32" s="89"/>
      <c r="J32" s="89"/>
      <c r="K32" s="89"/>
      <c r="L32" s="90"/>
      <c r="M32" s="16" t="s">
        <v>21</v>
      </c>
      <c r="N32" s="41"/>
    </row>
    <row r="33" spans="1:14" ht="30.75" thickBot="1">
      <c r="A33" s="40"/>
      <c r="B33" s="13" t="s">
        <v>28</v>
      </c>
      <c r="C33" s="14"/>
      <c r="D33" s="15" t="s">
        <v>21</v>
      </c>
      <c r="E33" s="102">
        <v>200</v>
      </c>
      <c r="F33" s="103"/>
      <c r="G33" s="103"/>
      <c r="H33" s="103"/>
      <c r="I33" s="103"/>
      <c r="J33" s="103"/>
      <c r="K33" s="103"/>
      <c r="L33" s="104"/>
      <c r="M33" s="10" t="s">
        <v>31</v>
      </c>
      <c r="N33" s="41"/>
    </row>
    <row r="34" spans="1:14" ht="15.75" thickBo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  <row r="37" ht="15.75" thickBot="1"/>
    <row r="38" spans="1:14" ht="15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</row>
    <row r="39" spans="1:14" ht="19.5" thickBot="1">
      <c r="A39" s="12"/>
      <c r="B39" s="55" t="s">
        <v>24</v>
      </c>
      <c r="C39" s="55"/>
      <c r="D39" s="54"/>
      <c r="E39" s="108" t="s">
        <v>25</v>
      </c>
      <c r="F39" s="108"/>
      <c r="G39" s="108"/>
      <c r="H39" s="108"/>
      <c r="I39" s="108"/>
      <c r="J39" s="108"/>
      <c r="K39" s="108"/>
      <c r="L39" s="108"/>
      <c r="M39" s="56" t="s">
        <v>23</v>
      </c>
      <c r="N39" s="11"/>
    </row>
    <row r="40" spans="1:14" ht="15.75" customHeight="1" thickBot="1">
      <c r="A40" s="12"/>
      <c r="B40" s="109" t="s">
        <v>9</v>
      </c>
      <c r="C40" s="116" t="s">
        <v>27</v>
      </c>
      <c r="D40" s="111" t="s">
        <v>10</v>
      </c>
      <c r="E40" s="113" t="s">
        <v>11</v>
      </c>
      <c r="F40" s="114"/>
      <c r="G40" s="114"/>
      <c r="H40" s="114"/>
      <c r="I40" s="114"/>
      <c r="J40" s="114"/>
      <c r="K40" s="114"/>
      <c r="L40" s="115"/>
      <c r="M40" s="91" t="s">
        <v>12</v>
      </c>
      <c r="N40" s="11"/>
    </row>
    <row r="41" spans="1:14" ht="15.75" thickBot="1">
      <c r="A41" s="12"/>
      <c r="B41" s="110"/>
      <c r="C41" s="117"/>
      <c r="D41" s="112"/>
      <c r="E41" s="71" t="s">
        <v>13</v>
      </c>
      <c r="F41" s="58" t="s">
        <v>14</v>
      </c>
      <c r="G41" s="58" t="s">
        <v>15</v>
      </c>
      <c r="H41" s="58" t="s">
        <v>16</v>
      </c>
      <c r="I41" s="58" t="s">
        <v>17</v>
      </c>
      <c r="J41" s="58" t="s">
        <v>18</v>
      </c>
      <c r="K41" s="58" t="s">
        <v>19</v>
      </c>
      <c r="L41" s="59" t="s">
        <v>20</v>
      </c>
      <c r="M41" s="92"/>
      <c r="N41" s="11"/>
    </row>
    <row r="42" spans="1:14" ht="15.75" thickBot="1">
      <c r="A42" s="12"/>
      <c r="B42" s="28" t="s">
        <v>43</v>
      </c>
      <c r="C42" s="30"/>
      <c r="D42" s="31" t="s">
        <v>29</v>
      </c>
      <c r="E42" s="32"/>
      <c r="F42" s="33"/>
      <c r="G42" s="33"/>
      <c r="H42" s="1"/>
      <c r="I42" s="1"/>
      <c r="J42" s="1"/>
      <c r="K42" s="1"/>
      <c r="L42" s="2"/>
      <c r="M42" s="29" t="s">
        <v>31</v>
      </c>
      <c r="N42" s="11"/>
    </row>
    <row r="43" spans="1:14" ht="15">
      <c r="A43" s="12"/>
      <c r="B43" s="28" t="s">
        <v>43</v>
      </c>
      <c r="C43" s="18"/>
      <c r="D43" s="20" t="s">
        <v>30</v>
      </c>
      <c r="E43" s="26"/>
      <c r="F43" s="23"/>
      <c r="G43" s="23"/>
      <c r="H43" s="3"/>
      <c r="I43" s="3"/>
      <c r="J43" s="3"/>
      <c r="K43" s="3"/>
      <c r="L43" s="4"/>
      <c r="M43" s="27" t="s">
        <v>31</v>
      </c>
      <c r="N43" s="11"/>
    </row>
    <row r="44" spans="1:14" ht="15">
      <c r="A44" s="12"/>
      <c r="B44" s="17"/>
      <c r="C44" s="18"/>
      <c r="D44" s="20"/>
      <c r="E44" s="26"/>
      <c r="F44" s="23"/>
      <c r="G44" s="23"/>
      <c r="H44" s="22"/>
      <c r="I44" s="22"/>
      <c r="J44" s="22"/>
      <c r="K44" s="22"/>
      <c r="L44" s="24"/>
      <c r="M44" s="27"/>
      <c r="N44" s="11"/>
    </row>
    <row r="45" spans="1:14" ht="15">
      <c r="A45" s="12"/>
      <c r="B45" s="17"/>
      <c r="C45" s="18"/>
      <c r="D45" s="20"/>
      <c r="E45" s="26"/>
      <c r="F45" s="23"/>
      <c r="G45" s="23"/>
      <c r="H45" s="22"/>
      <c r="I45" s="22"/>
      <c r="J45" s="22"/>
      <c r="K45" s="22"/>
      <c r="L45" s="24"/>
      <c r="M45" s="25"/>
      <c r="N45" s="11"/>
    </row>
    <row r="46" spans="1:14" ht="15">
      <c r="A46" s="12"/>
      <c r="B46" s="17" t="s">
        <v>32</v>
      </c>
      <c r="C46" s="18"/>
      <c r="D46" s="20"/>
      <c r="E46" s="105"/>
      <c r="F46" s="106"/>
      <c r="G46" s="106"/>
      <c r="H46" s="106"/>
      <c r="I46" s="106"/>
      <c r="J46" s="106"/>
      <c r="K46" s="106"/>
      <c r="L46" s="107"/>
      <c r="M46" s="25"/>
      <c r="N46" s="11"/>
    </row>
    <row r="47" spans="1:14" ht="15">
      <c r="A47" s="12"/>
      <c r="B47" s="17"/>
      <c r="C47" s="18"/>
      <c r="D47" s="20"/>
      <c r="E47" s="21"/>
      <c r="F47" s="22"/>
      <c r="G47" s="23"/>
      <c r="H47" s="22"/>
      <c r="I47" s="22"/>
      <c r="J47" s="22"/>
      <c r="K47" s="22"/>
      <c r="L47" s="24"/>
      <c r="M47" s="16"/>
      <c r="N47" s="11"/>
    </row>
    <row r="48" spans="1:14" ht="15.75" thickBot="1">
      <c r="A48" s="12"/>
      <c r="B48" s="17" t="s">
        <v>26</v>
      </c>
      <c r="C48" s="18"/>
      <c r="D48" s="19" t="s">
        <v>21</v>
      </c>
      <c r="E48" s="105"/>
      <c r="F48" s="106"/>
      <c r="G48" s="106"/>
      <c r="H48" s="106"/>
      <c r="I48" s="106"/>
      <c r="J48" s="106"/>
      <c r="K48" s="106"/>
      <c r="L48" s="107"/>
      <c r="M48" s="16" t="s">
        <v>21</v>
      </c>
      <c r="N48" s="11"/>
    </row>
    <row r="49" spans="1:14" ht="30.75" thickBot="1">
      <c r="A49" s="12"/>
      <c r="B49" s="13" t="s">
        <v>28</v>
      </c>
      <c r="C49" s="14"/>
      <c r="D49" s="15" t="s">
        <v>21</v>
      </c>
      <c r="E49" s="96"/>
      <c r="F49" s="97"/>
      <c r="G49" s="97"/>
      <c r="H49" s="97"/>
      <c r="I49" s="97"/>
      <c r="J49" s="97"/>
      <c r="K49" s="97"/>
      <c r="L49" s="98"/>
      <c r="M49" s="10" t="s">
        <v>31</v>
      </c>
      <c r="N49" s="11"/>
    </row>
    <row r="50" spans="1:14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2" spans="1:9" ht="15">
      <c r="A52" s="94" t="s">
        <v>44</v>
      </c>
      <c r="B52" s="94"/>
      <c r="C52" s="94"/>
      <c r="D52" s="94"/>
      <c r="E52" s="94"/>
      <c r="F52" s="94"/>
      <c r="G52" s="94"/>
      <c r="H52" s="94"/>
      <c r="I52" s="94"/>
    </row>
    <row r="53" spans="1:9" ht="15">
      <c r="A53" s="94"/>
      <c r="B53" s="94"/>
      <c r="C53" s="94"/>
      <c r="D53" s="94"/>
      <c r="E53" s="94"/>
      <c r="F53" s="94"/>
      <c r="G53" s="94"/>
      <c r="H53" s="94"/>
      <c r="I53" s="94"/>
    </row>
    <row r="54" spans="1:9" ht="15">
      <c r="A54" s="94"/>
      <c r="B54" s="94"/>
      <c r="C54" s="94"/>
      <c r="D54" s="94"/>
      <c r="E54" s="94"/>
      <c r="F54" s="94"/>
      <c r="G54" s="94"/>
      <c r="H54" s="94"/>
      <c r="I54" s="94"/>
    </row>
    <row r="55" spans="1:9" ht="39" customHeight="1">
      <c r="A55" s="94"/>
      <c r="B55" s="94"/>
      <c r="C55" s="94"/>
      <c r="D55" s="94"/>
      <c r="E55" s="94"/>
      <c r="F55" s="94"/>
      <c r="G55" s="94"/>
      <c r="H55" s="94"/>
      <c r="I55" s="94"/>
    </row>
    <row r="56" spans="1:9" ht="45" customHeight="1">
      <c r="A56" s="95" t="s">
        <v>45</v>
      </c>
      <c r="B56" s="95"/>
      <c r="C56" s="95"/>
      <c r="D56" s="95"/>
      <c r="E56" s="95"/>
      <c r="F56" s="95"/>
      <c r="G56" s="95"/>
      <c r="H56" s="95"/>
      <c r="I56" s="95"/>
    </row>
  </sheetData>
  <sheetProtection sheet="1" objects="1" scenarios="1" selectLockedCells="1"/>
  <mergeCells count="32">
    <mergeCell ref="B11:B12"/>
    <mergeCell ref="D11:D12"/>
    <mergeCell ref="E11:L11"/>
    <mergeCell ref="M11:M12"/>
    <mergeCell ref="C11:C12"/>
    <mergeCell ref="M40:M41"/>
    <mergeCell ref="C23:C24"/>
    <mergeCell ref="C40:C41"/>
    <mergeCell ref="B23:B24"/>
    <mergeCell ref="D23:D24"/>
    <mergeCell ref="E23:L23"/>
    <mergeCell ref="A52:I55"/>
    <mergeCell ref="A56:I56"/>
    <mergeCell ref="E49:L49"/>
    <mergeCell ref="E19:L19"/>
    <mergeCell ref="E20:L20"/>
    <mergeCell ref="E32:L32"/>
    <mergeCell ref="E33:L33"/>
    <mergeCell ref="E48:L48"/>
    <mergeCell ref="E22:L22"/>
    <mergeCell ref="E46:L46"/>
    <mergeCell ref="E39:L39"/>
    <mergeCell ref="B40:B41"/>
    <mergeCell ref="D40:D41"/>
    <mergeCell ref="E40:L40"/>
    <mergeCell ref="J2:L2"/>
    <mergeCell ref="P7:S7"/>
    <mergeCell ref="I3:L3"/>
    <mergeCell ref="E17:L17"/>
    <mergeCell ref="E29:L29"/>
    <mergeCell ref="M23:M24"/>
    <mergeCell ref="E10:L10"/>
  </mergeCells>
  <dataValidations count="14">
    <dataValidation type="whole" operator="greaterThanOrEqual" allowBlank="1" showInputMessage="1" showErrorMessage="1" errorTitle="Chybové hlášení" error="Zadejte hodnotu v celých Kč, jež je větší než 0!" sqref="F30:L31 E25:E33 F25:L28 H44:L45 E42:G45 E47:L47">
      <formula1>1</formula1>
    </dataValidation>
    <dataValidation type="whole" operator="greaterThanOrEqual" allowBlank="1" showInputMessage="1" showErrorMessage="1" errorTitle="Chybové hlášení" error="Vložte množství v celých m3, jež je větší než 0." sqref="F18:L18 F13:L16 E13:E20">
      <formula1>1</formula1>
    </dataValidation>
    <dataValidation type="whole" allowBlank="1" showInputMessage="1" showErrorMessage="1" errorTitle="Chybové hlášení" error="Je zadána vyšší, než povolená hodnota" sqref="H42 I43">
      <formula1>1</formula1>
      <formula2>500</formula2>
    </dataValidation>
    <dataValidation type="whole" allowBlank="1" showInputMessage="1" showErrorMessage="1" errorTitle="Chybové hlášení" error="Je zadána vyšší, než povolená hodnota" sqref="I42">
      <formula1>1</formula1>
      <formula2>470</formula2>
    </dataValidation>
    <dataValidation type="whole" allowBlank="1" showInputMessage="1" showErrorMessage="1" errorTitle="Chybové hlášení" error="Je zadána vyšší, než povolená hodnota" sqref="J42">
      <formula1>1</formula1>
      <formula2>415</formula2>
    </dataValidation>
    <dataValidation type="whole" allowBlank="1" showInputMessage="1" showErrorMessage="1" errorTitle="Chybové hlášení" error="Je zadána vyšší, než povolená hodnota" sqref="K42">
      <formula1>1</formula1>
      <formula2>380</formula2>
    </dataValidation>
    <dataValidation type="whole" allowBlank="1" showInputMessage="1" showErrorMessage="1" errorTitle="Chybové hlášení" error="Je zadána vyšší, než povolená hodnota" sqref="L42">
      <formula1>1</formula1>
      <formula2>350</formula2>
    </dataValidation>
    <dataValidation type="whole" allowBlank="1" showInputMessage="1" showErrorMessage="1" errorTitle="Chybové hlášení" error="Je zadána vyšší, než povolená hodnota" sqref="H43">
      <formula1>1</formula1>
      <formula2>580</formula2>
    </dataValidation>
    <dataValidation type="whole" allowBlank="1" showInputMessage="1" showErrorMessage="1" errorTitle="Chybové hlášení" error="Je zadána vyšší, než povolená hodnota" sqref="J43">
      <formula1>1</formula1>
      <formula2>430</formula2>
    </dataValidation>
    <dataValidation type="whole" allowBlank="1" showInputMessage="1" showErrorMessage="1" errorTitle="Chybové hlášení" error="Je zadána vyšší, než povolená hodnota" sqref="K43">
      <formula1>1</formula1>
      <formula2>400</formula2>
    </dataValidation>
    <dataValidation type="whole" allowBlank="1" showInputMessage="1" showErrorMessage="1" errorTitle="Chybové hlášení" error="Je zadána vyšší, než povolená hodnota" sqref="L43">
      <formula1>1</formula1>
      <formula2>390</formula2>
    </dataValidation>
    <dataValidation type="whole" allowBlank="1" showInputMessage="1" showErrorMessage="1" errorTitle="Chybové hlášení" error="Je zadána vyšší, než povolená hodnota" sqref="E46:L46">
      <formula1>1</formula1>
      <formula2>600</formula2>
    </dataValidation>
    <dataValidation type="whole" allowBlank="1" showInputMessage="1" showErrorMessage="1" errorTitle="Chybové hlášení" error="Je zadána vyšší, než povolená hodnota" sqref="E48:L48">
      <formula1>1</formula1>
      <formula2>80</formula2>
    </dataValidation>
    <dataValidation type="whole" allowBlank="1" showInputMessage="1" showErrorMessage="1" errorTitle="Chybové hlášení" error="Je zadána vyšší, než povolená hodnota" sqref="E49:L49">
      <formula1>1</formula1>
      <formula2>200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Iveta Matějů</dc:creator>
  <cp:keywords/>
  <dc:description/>
  <cp:lastModifiedBy>Ing. Bc. Iveta Matějů</cp:lastModifiedBy>
  <dcterms:created xsi:type="dcterms:W3CDTF">2023-12-04T09:28:58Z</dcterms:created>
  <dcterms:modified xsi:type="dcterms:W3CDTF">2024-05-29T12:51:00Z</dcterms:modified>
  <cp:category/>
  <cp:version/>
  <cp:contentType/>
  <cp:contentStatus/>
</cp:coreProperties>
</file>