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. NOVÝ ZVZ č. 134-2016 Sb\3. ZADAVATELÉ\VZAD - VEŘEJNÝ ZADAVATEL\Lázeňské lesy KV-LLKV\9. Výroba dříví na OM na období 2024 pro LLPKV\6. AK _20.12.2023\"/>
    </mc:Choice>
  </mc:AlternateContent>
  <xr:revisionPtr revIDLastSave="0" documentId="13_ncr:1_{DB7C5C18-2FFA-465F-AAA7-E47404921125}" xr6:coauthVersionLast="47" xr6:coauthVersionMax="47" xr10:uidLastSave="{00000000-0000-0000-0000-000000000000}"/>
  <bookViews>
    <workbookView xWindow="-120" yWindow="-120" windowWidth="29040" windowHeight="15840" xr2:uid="{F1F741FA-CE0B-4C81-BD5C-EE764365D6F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Q6" i="1"/>
  <c r="Q7" i="1" s="1"/>
  <c r="M3" i="1" s="1"/>
  <c r="M2" i="1" l="1"/>
</calcChain>
</file>

<file path=xl/sharedStrings.xml><?xml version="1.0" encoding="utf-8"?>
<sst xmlns="http://schemas.openxmlformats.org/spreadsheetml/2006/main" count="131" uniqueCount="41">
  <si>
    <t>Ceník a sumář výroby dříví na OM</t>
  </si>
  <si>
    <t>Název firmy:</t>
  </si>
  <si>
    <t>IČO:</t>
  </si>
  <si>
    <t>Kód zakázky:</t>
  </si>
  <si>
    <t>Název:</t>
  </si>
  <si>
    <r>
      <t>Množství v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</si>
  <si>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Vyplňuje ZADAVATEL</t>
  </si>
  <si>
    <r>
      <t>MJ =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</si>
  <si>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Skupina dřevin</t>
  </si>
  <si>
    <t>Vzdálenost 
P - OM</t>
  </si>
  <si>
    <t>Hmotnatost těženého porostu</t>
  </si>
  <si>
    <t>Popis technologie</t>
  </si>
  <si>
    <t>9</t>
  </si>
  <si>
    <t>14</t>
  </si>
  <si>
    <t>19</t>
  </si>
  <si>
    <t>29</t>
  </si>
  <si>
    <t>49</t>
  </si>
  <si>
    <t>69</t>
  </si>
  <si>
    <t>99</t>
  </si>
  <si>
    <t>100</t>
  </si>
  <si>
    <t xml:space="preserve">Jehličnaté </t>
  </si>
  <si>
    <t>Listnaté</t>
  </si>
  <si>
    <t/>
  </si>
  <si>
    <t xml:space="preserve">Maximální cena v Kč </t>
  </si>
  <si>
    <r>
      <t xml:space="preserve">MJ = Kč </t>
    </r>
    <r>
      <rPr>
        <b/>
        <vertAlign val="subscript"/>
        <sz val="11"/>
        <color rgb="FFFF0000"/>
        <rFont val="Calibri"/>
        <family val="2"/>
        <charset val="238"/>
        <scheme val="minor"/>
      </rPr>
      <t xml:space="preserve">bez DPH </t>
    </r>
    <r>
      <rPr>
        <b/>
        <sz val="11"/>
        <color rgb="FFFF0000"/>
        <rFont val="Calibri"/>
        <family val="2"/>
        <charset val="238"/>
        <scheme val="minor"/>
      </rPr>
      <t>/m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</si>
  <si>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Cena v Kč</t>
  </si>
  <si>
    <t>Vyplňuje DODAVATEL</t>
  </si>
  <si>
    <t>Vyklízení Klestu</t>
  </si>
  <si>
    <t>Výkon</t>
  </si>
  <si>
    <t>LS+vyvážečka</t>
  </si>
  <si>
    <t>do 400</t>
  </si>
  <si>
    <t>401-600</t>
  </si>
  <si>
    <t>nad 600</t>
  </si>
  <si>
    <t>Klest</t>
  </si>
  <si>
    <t>váha</t>
  </si>
  <si>
    <t>průměrná cena/m3</t>
  </si>
  <si>
    <r>
      <t>Nabídková cena v Kč</t>
    </r>
    <r>
      <rPr>
        <b/>
        <vertAlign val="subscript"/>
        <sz val="11"/>
        <color theme="4"/>
        <rFont val="Calibri"/>
        <family val="2"/>
        <charset val="238"/>
        <scheme val="minor"/>
      </rPr>
      <t xml:space="preserve"> bez DPH</t>
    </r>
    <r>
      <rPr>
        <b/>
        <sz val="11"/>
        <color theme="4"/>
        <rFont val="Calibri"/>
        <family val="2"/>
        <charset val="238"/>
        <scheme val="minor"/>
      </rPr>
      <t>:</t>
    </r>
  </si>
  <si>
    <r>
      <t>Přepočtená nabídková cena Kč</t>
    </r>
    <r>
      <rPr>
        <b/>
        <vertAlign val="subscript"/>
        <sz val="11"/>
        <color theme="4"/>
        <rFont val="Calibri"/>
        <family val="2"/>
        <charset val="238"/>
        <scheme val="minor"/>
      </rPr>
      <t>bez DPH</t>
    </r>
    <r>
      <rPr>
        <b/>
        <sz val="11"/>
        <color theme="4"/>
        <rFont val="Calibri"/>
        <family val="2"/>
        <charset val="238"/>
        <scheme val="minor"/>
      </rPr>
      <t>:</t>
    </r>
  </si>
  <si>
    <t>Přepočtená nabídková cena</t>
  </si>
  <si>
    <t>předpokládaný termín zahájení prací = 15.2.2024; předpokládaný termín 12 měsíců od účinnosti smlouvy; Zadavatelem garantovaný podíl z celkového množství MJ (%) 20. Zadavatel seznámil zhotovitele s tím, že u nahodilé těžby nelze přesně stanovit objem těžby v jednotlivých komoditách a z tohoto důvodu u některých komodit nelze dodržet garantované množství dřevní hmoty určené ke zpracování.  Výše llistnatých těžeb se předpokládá do 10 % v jednotlivých hmotnostních stupních.</t>
  </si>
  <si>
    <t>Předpokl. termín zahájení prací = 15.2.2024; předpokl. termín dokončení prací 12 měsíců od účinnosti smlouvy;     Množství klestu vyvezeného na OM nebo uloženého do hromad či valů se vypočítá jako součin množství klestu
v m3 vzniklého při těžbě na pracovišti a max. koeficientu 0,8. ; dřevina=jehl.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</si>
</sst>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164" fontId="5" fillId="0" borderId="0" xfId="0" applyNumberFormat="1" applyFont="1" applyProtection="1">
      <protection hidden="1"/>
    </xf>
    <xf numFmtId="0" fontId="1" fillId="2" borderId="1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6" fillId="3" borderId="5" xfId="0" applyFont="1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6" fillId="3" borderId="5" xfId="0" applyFont="1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" fillId="2" borderId="18" xfId="0" applyFont="1" applyFill="1" applyBorder="1" applyProtection="1">
      <protection hidden="1"/>
    </xf>
    <xf numFmtId="0" fontId="1" fillId="2" borderId="19" xfId="0" applyFont="1" applyFill="1" applyBorder="1" applyProtection="1">
      <protection hidden="1"/>
    </xf>
    <xf numFmtId="0" fontId="1" fillId="2" borderId="20" xfId="0" applyFont="1" applyFill="1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3" fontId="0" fillId="0" borderId="11" xfId="0" applyNumberFormat="1" applyBorder="1" applyAlignment="1" applyProtection="1">
      <alignment horizontal="center" vertical="center"/>
      <protection hidden="1"/>
    </xf>
    <xf numFmtId="3" fontId="0" fillId="0" borderId="12" xfId="0" applyNumberFormat="1" applyBorder="1" applyAlignment="1" applyProtection="1">
      <alignment horizontal="center" vertical="center"/>
      <protection hidden="1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3" fontId="0" fillId="0" borderId="25" xfId="0" applyNumberFormat="1" applyBorder="1" applyAlignment="1" applyProtection="1">
      <alignment horizontal="center" vertical="center"/>
      <protection hidden="1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27" xfId="0" applyBorder="1" applyAlignment="1" applyProtection="1">
      <alignment horizontal="left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3" fontId="0" fillId="0" borderId="30" xfId="0" applyNumberFormat="1" applyBorder="1" applyAlignment="1" applyProtection="1">
      <alignment horizontal="center" vertical="center"/>
      <protection hidden="1"/>
    </xf>
    <xf numFmtId="3" fontId="0" fillId="0" borderId="31" xfId="0" applyNumberFormat="1" applyBorder="1" applyAlignment="1" applyProtection="1">
      <alignment horizontal="center" vertical="center"/>
      <protection hidden="1"/>
    </xf>
    <xf numFmtId="3" fontId="0" fillId="0" borderId="31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0" fillId="0" borderId="33" xfId="0" applyBorder="1" applyAlignment="1" applyProtection="1">
      <alignment horizontal="left" vertical="center"/>
      <protection hidden="1"/>
    </xf>
    <xf numFmtId="0" fontId="0" fillId="3" borderId="0" xfId="0" applyFill="1" applyProtection="1"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1" fillId="2" borderId="39" xfId="0" applyFont="1" applyFill="1" applyBorder="1" applyProtection="1">
      <protection hidden="1"/>
    </xf>
    <xf numFmtId="0" fontId="1" fillId="2" borderId="40" xfId="0" applyFont="1" applyFill="1" applyBorder="1" applyProtection="1">
      <protection hidden="1"/>
    </xf>
    <xf numFmtId="0" fontId="1" fillId="2" borderId="41" xfId="0" applyFont="1" applyFill="1" applyBorder="1" applyProtection="1">
      <protection hidden="1"/>
    </xf>
    <xf numFmtId="3" fontId="0" fillId="0" borderId="10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43" xfId="0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3" fontId="0" fillId="0" borderId="29" xfId="0" applyNumberFormat="1" applyBorder="1" applyAlignment="1">
      <alignment horizontal="center" vertical="center"/>
    </xf>
    <xf numFmtId="0" fontId="0" fillId="0" borderId="44" xfId="0" applyBorder="1" applyAlignment="1" applyProtection="1">
      <alignment horizontal="left" vertical="center"/>
      <protection hidden="1"/>
    </xf>
    <xf numFmtId="0" fontId="0" fillId="3" borderId="45" xfId="0" applyFill="1" applyBorder="1" applyProtection="1">
      <protection hidden="1"/>
    </xf>
    <xf numFmtId="0" fontId="0" fillId="3" borderId="34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4" borderId="4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5" xfId="0" applyFill="1" applyBorder="1"/>
    <xf numFmtId="0" fontId="0" fillId="0" borderId="11" xfId="0" applyBorder="1" applyAlignment="1" applyProtection="1">
      <alignment horizontal="center" vertical="center"/>
      <protection hidden="1"/>
    </xf>
    <xf numFmtId="0" fontId="0" fillId="4" borderId="45" xfId="0" applyFill="1" applyBorder="1"/>
    <xf numFmtId="0" fontId="0" fillId="4" borderId="34" xfId="0" applyFill="1" applyBorder="1"/>
    <xf numFmtId="0" fontId="0" fillId="4" borderId="46" xfId="0" applyFill="1" applyBorder="1"/>
    <xf numFmtId="0" fontId="0" fillId="0" borderId="47" xfId="0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1" fillId="2" borderId="39" xfId="0" applyFont="1" applyFill="1" applyBorder="1" applyProtection="1">
      <protection locked="0" hidden="1"/>
    </xf>
    <xf numFmtId="0" fontId="1" fillId="2" borderId="40" xfId="0" applyFont="1" applyFill="1" applyBorder="1" applyProtection="1">
      <protection locked="0" hidden="1"/>
    </xf>
    <xf numFmtId="0" fontId="1" fillId="2" borderId="41" xfId="0" applyFont="1" applyFill="1" applyBorder="1" applyProtection="1">
      <protection locked="0" hidden="1"/>
    </xf>
    <xf numFmtId="3" fontId="0" fillId="5" borderId="11" xfId="0" applyNumberFormat="1" applyFill="1" applyBorder="1" applyAlignment="1" applyProtection="1">
      <alignment horizontal="center" vertical="center"/>
      <protection locked="0" hidden="1"/>
    </xf>
    <xf numFmtId="3" fontId="0" fillId="5" borderId="12" xfId="0" applyNumberFormat="1" applyFill="1" applyBorder="1" applyAlignment="1" applyProtection="1">
      <alignment horizontal="center" vertical="center"/>
      <protection locked="0" hidden="1"/>
    </xf>
    <xf numFmtId="3" fontId="0" fillId="0" borderId="12" xfId="0" applyNumberFormat="1" applyBorder="1" applyAlignment="1" applyProtection="1">
      <alignment horizontal="center" vertical="center"/>
      <protection locked="0" hidden="1"/>
    </xf>
    <xf numFmtId="3" fontId="0" fillId="6" borderId="12" xfId="0" applyNumberFormat="1" applyFill="1" applyBorder="1" applyAlignment="1" applyProtection="1">
      <alignment horizontal="center" vertical="center"/>
      <protection locked="0" hidden="1"/>
    </xf>
    <xf numFmtId="3" fontId="0" fillId="6" borderId="10" xfId="0" applyNumberFormat="1" applyFill="1" applyBorder="1" applyAlignment="1" applyProtection="1">
      <alignment horizontal="center" vertical="center"/>
      <protection locked="0" hidden="1"/>
    </xf>
    <xf numFmtId="3" fontId="0" fillId="5" borderId="24" xfId="0" applyNumberFormat="1" applyFill="1" applyBorder="1" applyAlignment="1" applyProtection="1">
      <alignment horizontal="center" vertical="center"/>
      <protection locked="0" hidden="1"/>
    </xf>
    <xf numFmtId="3" fontId="0" fillId="5" borderId="25" xfId="0" applyNumberFormat="1" applyFill="1" applyBorder="1" applyAlignment="1" applyProtection="1">
      <alignment horizontal="center" vertical="center"/>
      <protection locked="0" hidden="1"/>
    </xf>
    <xf numFmtId="3" fontId="0" fillId="0" borderId="25" xfId="0" applyNumberFormat="1" applyBorder="1" applyAlignment="1" applyProtection="1">
      <alignment horizontal="center" vertical="center"/>
      <protection locked="0" hidden="1"/>
    </xf>
    <xf numFmtId="3" fontId="0" fillId="6" borderId="25" xfId="0" applyNumberFormat="1" applyFill="1" applyBorder="1" applyAlignment="1" applyProtection="1">
      <alignment horizontal="center" vertical="center"/>
      <protection locked="0" hidden="1"/>
    </xf>
    <xf numFmtId="3" fontId="0" fillId="6" borderId="23" xfId="0" applyNumberFormat="1" applyFill="1" applyBorder="1" applyAlignment="1" applyProtection="1">
      <alignment horizontal="center" vertical="center"/>
      <protection locked="0" hidden="1"/>
    </xf>
    <xf numFmtId="3" fontId="0" fillId="0" borderId="23" xfId="0" applyNumberFormat="1" applyBorder="1" applyAlignment="1" applyProtection="1">
      <alignment horizontal="center" vertical="center"/>
      <protection locked="0" hidden="1"/>
    </xf>
    <xf numFmtId="3" fontId="0" fillId="0" borderId="24" xfId="0" applyNumberFormat="1" applyBorder="1" applyAlignment="1" applyProtection="1">
      <alignment horizontal="center" vertical="center"/>
      <protection locked="0" hidden="1"/>
    </xf>
    <xf numFmtId="3" fontId="0" fillId="0" borderId="30" xfId="0" applyNumberFormat="1" applyBorder="1" applyAlignment="1" applyProtection="1">
      <alignment horizontal="center" vertical="center"/>
      <protection locked="0" hidden="1"/>
    </xf>
    <xf numFmtId="3" fontId="0" fillId="0" borderId="31" xfId="0" applyNumberFormat="1" applyBorder="1" applyAlignment="1" applyProtection="1">
      <alignment horizontal="center" vertical="center"/>
      <protection locked="0" hidden="1"/>
    </xf>
    <xf numFmtId="3" fontId="0" fillId="0" borderId="29" xfId="0" applyNumberFormat="1" applyBorder="1" applyAlignment="1" applyProtection="1">
      <alignment horizontal="center" vertical="center"/>
      <protection locked="0" hidden="1"/>
    </xf>
    <xf numFmtId="1" fontId="1" fillId="0" borderId="0" xfId="0" applyNumberFormat="1" applyFont="1" applyProtection="1">
      <protection hidden="1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3" fontId="0" fillId="6" borderId="22" xfId="0" applyNumberFormat="1" applyFill="1" applyBorder="1" applyAlignment="1" applyProtection="1">
      <alignment horizontal="center" vertical="center"/>
      <protection locked="0" hidden="1"/>
    </xf>
    <xf numFmtId="3" fontId="0" fillId="6" borderId="49" xfId="0" applyNumberFormat="1" applyFill="1" applyBorder="1" applyAlignment="1" applyProtection="1">
      <alignment horizontal="center" vertical="center"/>
      <protection locked="0" hidden="1"/>
    </xf>
    <xf numFmtId="3" fontId="0" fillId="6" borderId="43" xfId="0" applyNumberFormat="1" applyFill="1" applyBorder="1" applyAlignment="1" applyProtection="1">
      <alignment horizontal="center" vertical="center"/>
      <protection locked="0"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3" fontId="0" fillId="0" borderId="49" xfId="0" applyNumberFormat="1" applyBorder="1" applyAlignment="1" applyProtection="1">
      <alignment horizontal="center" vertical="center"/>
      <protection hidden="1"/>
    </xf>
    <xf numFmtId="3" fontId="0" fillId="0" borderId="43" xfId="0" applyNumberFormat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" fillId="2" borderId="42" xfId="0" applyFont="1" applyFill="1" applyBorder="1" applyAlignment="1" applyProtection="1">
      <alignment horizontal="center" vertical="center"/>
      <protection hidden="1"/>
    </xf>
    <xf numFmtId="0" fontId="6" fillId="3" borderId="34" xfId="0" applyFont="1" applyFill="1" applyBorder="1" applyAlignment="1" applyProtection="1">
      <alignment horizontal="center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6" xfId="0" applyFont="1" applyFill="1" applyBorder="1" applyAlignment="1" applyProtection="1">
      <alignment horizontal="center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1" fillId="0" borderId="5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4" fontId="9" fillId="0" borderId="0" xfId="1" applyFont="1" applyAlignment="1" applyProtection="1">
      <alignment horizontal="center"/>
      <protection hidden="1"/>
    </xf>
    <xf numFmtId="0" fontId="0" fillId="0" borderId="0" xfId="0" applyAlignment="1" applyProtection="1">
      <alignment horizontal="right" wrapText="1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47" xfId="0" applyFont="1" applyFill="1" applyBorder="1" applyAlignment="1" applyProtection="1">
      <alignment horizontal="center" vertical="center" wrapText="1"/>
      <protection hidden="1"/>
    </xf>
    <xf numFmtId="0" fontId="1" fillId="2" borderId="48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9110-A287-41FC-B3DF-0C4716D6A981}">
  <dimension ref="A1:R60"/>
  <sheetViews>
    <sheetView tabSelected="1" topLeftCell="A46" workbookViewId="0">
      <selection activeCell="A59" sqref="A59:I59"/>
    </sheetView>
  </sheetViews>
  <sheetFormatPr defaultRowHeight="15" x14ac:dyDescent="0.25"/>
  <cols>
    <col min="1" max="1" width="12.140625" customWidth="1"/>
    <col min="2" max="2" width="19.5703125" bestFit="1" customWidth="1"/>
    <col min="3" max="3" width="19.5703125" customWidth="1"/>
    <col min="4" max="4" width="10.7109375" customWidth="1"/>
    <col min="11" max="11" width="10.85546875" customWidth="1"/>
    <col min="12" max="12" width="15.42578125" customWidth="1"/>
    <col min="13" max="13" width="22" customWidth="1"/>
    <col min="16" max="16" width="28.28515625" customWidth="1"/>
    <col min="17" max="17" width="16.28515625" customWidth="1"/>
    <col min="18" max="18" width="9.28515625" customWidth="1"/>
  </cols>
  <sheetData>
    <row r="1" spans="1:18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20.2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36</v>
      </c>
      <c r="M2" s="4">
        <f>L13*L45+K13*K45+L14*L46+J15*J47+L18*L50+E21*E53</f>
        <v>0</v>
      </c>
      <c r="N2" s="2"/>
    </row>
    <row r="3" spans="1:18" ht="19.5" x14ac:dyDescent="0.35">
      <c r="A3" s="5" t="s">
        <v>1</v>
      </c>
      <c r="B3" s="6">
        <v>0</v>
      </c>
      <c r="C3" s="6"/>
      <c r="D3" s="2"/>
      <c r="E3" s="2"/>
      <c r="F3" s="2"/>
      <c r="G3" s="2"/>
      <c r="H3" s="2"/>
      <c r="I3" s="94" t="s">
        <v>37</v>
      </c>
      <c r="J3" s="94"/>
      <c r="K3" s="94"/>
      <c r="L3" s="94"/>
      <c r="M3" s="4">
        <f>Q7</f>
        <v>0</v>
      </c>
      <c r="N3" s="2"/>
    </row>
    <row r="4" spans="1:18" x14ac:dyDescent="0.25">
      <c r="A4" s="7" t="s">
        <v>2</v>
      </c>
      <c r="B4" s="6">
        <v>0</v>
      </c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Q4" s="2" t="s">
        <v>29</v>
      </c>
      <c r="R4" s="2" t="s">
        <v>33</v>
      </c>
    </row>
    <row r="5" spans="1:18" x14ac:dyDescent="0.25">
      <c r="A5" s="7" t="s">
        <v>3</v>
      </c>
      <c r="B5" s="6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92"/>
      <c r="P5" s="93" t="s">
        <v>34</v>
      </c>
      <c r="Q5" s="91">
        <v>9</v>
      </c>
      <c r="R5" s="91">
        <v>1</v>
      </c>
    </row>
    <row r="6" spans="1:18" ht="15.75" thickBot="1" x14ac:dyDescent="0.3">
      <c r="A6" s="8" t="s">
        <v>4</v>
      </c>
      <c r="B6" s="6"/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16" t="s">
        <v>35</v>
      </c>
      <c r="P6" s="116"/>
      <c r="Q6" s="2">
        <f>(K13*K45+L13*L45+L14*L46+L18*L50+J15*J47)</f>
        <v>0</v>
      </c>
      <c r="R6" s="2">
        <f>(E21*E53)</f>
        <v>0</v>
      </c>
    </row>
    <row r="7" spans="1:18" ht="39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16" t="s">
        <v>38</v>
      </c>
      <c r="P7" s="116"/>
      <c r="Q7" s="115">
        <f>(Q6*Q5+R6*R5)/(Q5+R5)</f>
        <v>0</v>
      </c>
      <c r="R7" s="115"/>
    </row>
    <row r="8" spans="1:1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8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8" ht="18" thickBot="1" x14ac:dyDescent="0.3">
      <c r="A10" s="9"/>
      <c r="B10" s="10" t="s">
        <v>5</v>
      </c>
      <c r="C10" s="10"/>
      <c r="D10" s="11"/>
      <c r="E10" s="107" t="s">
        <v>6</v>
      </c>
      <c r="F10" s="107"/>
      <c r="G10" s="107"/>
      <c r="H10" s="107"/>
      <c r="I10" s="107"/>
      <c r="J10" s="107"/>
      <c r="K10" s="107"/>
      <c r="L10" s="107"/>
      <c r="M10" s="12" t="s">
        <v>7</v>
      </c>
      <c r="N10" s="13"/>
    </row>
    <row r="11" spans="1:18" x14ac:dyDescent="0.25">
      <c r="A11" s="14"/>
      <c r="B11" s="117" t="s">
        <v>8</v>
      </c>
      <c r="C11" s="122" t="s">
        <v>28</v>
      </c>
      <c r="D11" s="121" t="s">
        <v>9</v>
      </c>
      <c r="E11" s="108" t="s">
        <v>10</v>
      </c>
      <c r="F11" s="109"/>
      <c r="G11" s="109"/>
      <c r="H11" s="109"/>
      <c r="I11" s="109"/>
      <c r="J11" s="109"/>
      <c r="K11" s="109"/>
      <c r="L11" s="110"/>
      <c r="M11" s="111" t="s">
        <v>11</v>
      </c>
      <c r="N11" s="15"/>
    </row>
    <row r="12" spans="1:18" ht="15.75" thickBot="1" x14ac:dyDescent="0.3">
      <c r="A12" s="14"/>
      <c r="B12" s="118"/>
      <c r="C12" s="123"/>
      <c r="D12" s="102"/>
      <c r="E12" s="16" t="s">
        <v>12</v>
      </c>
      <c r="F12" s="17" t="s">
        <v>13</v>
      </c>
      <c r="G12" s="17" t="s">
        <v>14</v>
      </c>
      <c r="H12" s="17" t="s">
        <v>15</v>
      </c>
      <c r="I12" s="17" t="s">
        <v>16</v>
      </c>
      <c r="J12" s="17" t="s">
        <v>17</v>
      </c>
      <c r="K12" s="17" t="s">
        <v>18</v>
      </c>
      <c r="L12" s="18" t="s">
        <v>19</v>
      </c>
      <c r="M12" s="112"/>
      <c r="N12" s="15"/>
    </row>
    <row r="13" spans="1:18" ht="15.75" thickBot="1" x14ac:dyDescent="0.3">
      <c r="A13" s="14"/>
      <c r="B13" s="19" t="s">
        <v>20</v>
      </c>
      <c r="C13" s="71"/>
      <c r="D13" s="20" t="s">
        <v>30</v>
      </c>
      <c r="E13" s="21"/>
      <c r="F13" s="22"/>
      <c r="G13" s="22"/>
      <c r="H13" s="23"/>
      <c r="I13" s="23"/>
      <c r="J13" s="23"/>
      <c r="K13" s="23">
        <v>150</v>
      </c>
      <c r="L13" s="24">
        <v>900</v>
      </c>
      <c r="M13" s="25" t="s">
        <v>29</v>
      </c>
      <c r="N13" s="15"/>
    </row>
    <row r="14" spans="1:18" ht="15.75" thickBot="1" x14ac:dyDescent="0.3">
      <c r="A14" s="14"/>
      <c r="B14" s="26" t="s">
        <v>20</v>
      </c>
      <c r="C14" s="70"/>
      <c r="D14" s="27" t="s">
        <v>31</v>
      </c>
      <c r="E14" s="28"/>
      <c r="F14" s="29"/>
      <c r="G14" s="29"/>
      <c r="H14" s="30"/>
      <c r="I14" s="30"/>
      <c r="J14" s="30"/>
      <c r="K14" s="30"/>
      <c r="L14" s="31">
        <v>680</v>
      </c>
      <c r="M14" s="25" t="s">
        <v>29</v>
      </c>
      <c r="N14" s="15"/>
    </row>
    <row r="15" spans="1:18" x14ac:dyDescent="0.25">
      <c r="A15" s="14"/>
      <c r="B15" s="26" t="s">
        <v>20</v>
      </c>
      <c r="C15" s="70"/>
      <c r="D15" s="27" t="s">
        <v>32</v>
      </c>
      <c r="E15" s="28"/>
      <c r="F15" s="29"/>
      <c r="G15" s="29"/>
      <c r="H15" s="30"/>
      <c r="I15" s="30"/>
      <c r="J15" s="30">
        <v>100</v>
      </c>
      <c r="K15" s="30"/>
      <c r="L15" s="31"/>
      <c r="M15" s="25" t="s">
        <v>29</v>
      </c>
      <c r="N15" s="15"/>
    </row>
    <row r="16" spans="1:18" ht="15.75" thickBot="1" x14ac:dyDescent="0.3">
      <c r="A16" s="14"/>
      <c r="B16" s="26"/>
      <c r="C16" s="70"/>
      <c r="D16" s="27"/>
      <c r="E16" s="28"/>
      <c r="F16" s="29"/>
      <c r="G16" s="29"/>
      <c r="H16" s="30"/>
      <c r="I16" s="30"/>
      <c r="J16" s="30"/>
      <c r="K16" s="30"/>
      <c r="L16" s="31"/>
      <c r="M16" s="32"/>
      <c r="N16" s="15"/>
    </row>
    <row r="17" spans="1:14" ht="15.75" thickBot="1" x14ac:dyDescent="0.3">
      <c r="A17" s="14"/>
      <c r="B17" s="26" t="s">
        <v>21</v>
      </c>
      <c r="C17" s="70"/>
      <c r="D17" s="20" t="s">
        <v>30</v>
      </c>
      <c r="E17" s="28"/>
      <c r="F17" s="29"/>
      <c r="G17" s="29"/>
      <c r="H17" s="30"/>
      <c r="I17" s="30"/>
      <c r="J17" s="30"/>
      <c r="K17" s="30"/>
      <c r="L17" s="31"/>
      <c r="M17" s="25" t="s">
        <v>29</v>
      </c>
      <c r="N17" s="15"/>
    </row>
    <row r="18" spans="1:14" ht="15.75" thickBot="1" x14ac:dyDescent="0.3">
      <c r="A18" s="14"/>
      <c r="B18" s="26" t="s">
        <v>21</v>
      </c>
      <c r="C18" s="70"/>
      <c r="D18" s="27" t="s">
        <v>31</v>
      </c>
      <c r="E18" s="28"/>
      <c r="F18" s="29"/>
      <c r="G18" s="29"/>
      <c r="H18" s="30"/>
      <c r="I18" s="30"/>
      <c r="J18" s="30"/>
      <c r="K18" s="30"/>
      <c r="L18" s="31">
        <v>120</v>
      </c>
      <c r="M18" s="25" t="s">
        <v>29</v>
      </c>
      <c r="N18" s="15"/>
    </row>
    <row r="19" spans="1:14" x14ac:dyDescent="0.25">
      <c r="A19" s="14"/>
      <c r="B19" s="26" t="s">
        <v>21</v>
      </c>
      <c r="C19" s="70"/>
      <c r="D19" s="27" t="s">
        <v>32</v>
      </c>
      <c r="E19" s="28"/>
      <c r="F19" s="29"/>
      <c r="G19" s="29"/>
      <c r="H19" s="30"/>
      <c r="I19" s="30"/>
      <c r="J19" s="30"/>
      <c r="K19" s="30"/>
      <c r="L19" s="31"/>
      <c r="M19" s="25" t="s">
        <v>29</v>
      </c>
      <c r="N19" s="15"/>
    </row>
    <row r="20" spans="1:14" x14ac:dyDescent="0.25">
      <c r="A20" s="14"/>
      <c r="B20" s="26"/>
      <c r="C20" s="70"/>
      <c r="D20" s="27"/>
      <c r="E20" s="28"/>
      <c r="F20" s="29"/>
      <c r="G20" s="29"/>
      <c r="H20" s="30"/>
      <c r="I20" s="30"/>
      <c r="J20" s="30"/>
      <c r="K20" s="30"/>
      <c r="L20" s="31"/>
      <c r="M20" s="32"/>
      <c r="N20" s="15"/>
    </row>
    <row r="21" spans="1:14" x14ac:dyDescent="0.25">
      <c r="A21" s="14"/>
      <c r="B21" s="26" t="s">
        <v>27</v>
      </c>
      <c r="C21" s="70"/>
      <c r="D21" s="27"/>
      <c r="E21" s="98">
        <v>1500</v>
      </c>
      <c r="F21" s="99"/>
      <c r="G21" s="99"/>
      <c r="H21" s="99"/>
      <c r="I21" s="99"/>
      <c r="J21" s="99"/>
      <c r="K21" s="99"/>
      <c r="L21" s="100"/>
      <c r="M21" s="32" t="s">
        <v>22</v>
      </c>
      <c r="N21" s="15"/>
    </row>
    <row r="22" spans="1:14" ht="15.75" thickBot="1" x14ac:dyDescent="0.3">
      <c r="A22" s="14"/>
      <c r="B22" s="33"/>
      <c r="C22" s="72"/>
      <c r="D22" s="34"/>
      <c r="E22" s="35"/>
      <c r="F22" s="36"/>
      <c r="G22" s="36"/>
      <c r="H22" s="37"/>
      <c r="I22" s="37"/>
      <c r="J22" s="37"/>
      <c r="K22" s="37"/>
      <c r="L22" s="38"/>
      <c r="M22" s="39" t="s">
        <v>22</v>
      </c>
      <c r="N22" s="15"/>
    </row>
    <row r="23" spans="1:14" x14ac:dyDescent="0.25">
      <c r="A23" s="14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15"/>
    </row>
    <row r="24" spans="1:14" ht="19.5" thickBot="1" x14ac:dyDescent="0.4">
      <c r="A24" s="14"/>
      <c r="B24" s="41" t="s">
        <v>23</v>
      </c>
      <c r="C24" s="41"/>
      <c r="D24" s="40"/>
      <c r="E24" s="103" t="s">
        <v>6</v>
      </c>
      <c r="F24" s="103"/>
      <c r="G24" s="103"/>
      <c r="H24" s="103"/>
      <c r="I24" s="103"/>
      <c r="J24" s="103"/>
      <c r="K24" s="103"/>
      <c r="L24" s="103"/>
      <c r="M24" s="42" t="s">
        <v>24</v>
      </c>
      <c r="N24" s="15"/>
    </row>
    <row r="25" spans="1:14" ht="17.25" customHeight="1" thickBot="1" x14ac:dyDescent="0.3">
      <c r="A25" s="14"/>
      <c r="B25" s="117" t="s">
        <v>8</v>
      </c>
      <c r="C25" s="122" t="s">
        <v>28</v>
      </c>
      <c r="D25" s="124" t="s">
        <v>9</v>
      </c>
      <c r="E25" s="104" t="s">
        <v>10</v>
      </c>
      <c r="F25" s="105"/>
      <c r="G25" s="105"/>
      <c r="H25" s="105"/>
      <c r="I25" s="105"/>
      <c r="J25" s="105"/>
      <c r="K25" s="105"/>
      <c r="L25" s="106"/>
      <c r="M25" s="101" t="s">
        <v>11</v>
      </c>
      <c r="N25" s="15"/>
    </row>
    <row r="26" spans="1:14" ht="15.75" thickBot="1" x14ac:dyDescent="0.3">
      <c r="A26" s="14"/>
      <c r="B26" s="118"/>
      <c r="C26" s="123"/>
      <c r="D26" s="125"/>
      <c r="E26" s="43" t="s">
        <v>12</v>
      </c>
      <c r="F26" s="44" t="s">
        <v>13</v>
      </c>
      <c r="G26" s="44" t="s">
        <v>14</v>
      </c>
      <c r="H26" s="44" t="s">
        <v>15</v>
      </c>
      <c r="I26" s="44" t="s">
        <v>16</v>
      </c>
      <c r="J26" s="44" t="s">
        <v>17</v>
      </c>
      <c r="K26" s="44" t="s">
        <v>18</v>
      </c>
      <c r="L26" s="45" t="s">
        <v>19</v>
      </c>
      <c r="M26" s="102"/>
      <c r="N26" s="15"/>
    </row>
    <row r="27" spans="1:14" ht="15.75" thickBot="1" x14ac:dyDescent="0.3">
      <c r="A27" s="14"/>
      <c r="B27" s="19" t="s">
        <v>20</v>
      </c>
      <c r="C27" s="71"/>
      <c r="D27" s="20" t="s">
        <v>30</v>
      </c>
      <c r="E27" s="21"/>
      <c r="F27" s="22"/>
      <c r="G27" s="22"/>
      <c r="H27" s="23"/>
      <c r="I27" s="23"/>
      <c r="J27" s="23"/>
      <c r="K27" s="23">
        <v>900</v>
      </c>
      <c r="L27" s="46">
        <v>900</v>
      </c>
      <c r="M27" s="25" t="s">
        <v>29</v>
      </c>
      <c r="N27" s="15"/>
    </row>
    <row r="28" spans="1:14" ht="15.75" thickBot="1" x14ac:dyDescent="0.3">
      <c r="A28" s="14"/>
      <c r="B28" s="26" t="s">
        <v>20</v>
      </c>
      <c r="C28" s="70"/>
      <c r="D28" s="27" t="s">
        <v>31</v>
      </c>
      <c r="E28" s="28"/>
      <c r="F28" s="29"/>
      <c r="G28" s="29"/>
      <c r="H28" s="30"/>
      <c r="I28" s="30"/>
      <c r="J28" s="30"/>
      <c r="K28" s="30"/>
      <c r="L28" s="47">
        <v>950</v>
      </c>
      <c r="M28" s="25" t="s">
        <v>29</v>
      </c>
      <c r="N28" s="15"/>
    </row>
    <row r="29" spans="1:14" x14ac:dyDescent="0.25">
      <c r="A29" s="14"/>
      <c r="B29" s="26" t="s">
        <v>20</v>
      </c>
      <c r="C29" s="70"/>
      <c r="D29" s="27" t="s">
        <v>32</v>
      </c>
      <c r="E29" s="28"/>
      <c r="F29" s="29"/>
      <c r="G29" s="29"/>
      <c r="H29" s="30"/>
      <c r="I29" s="30"/>
      <c r="J29" s="30">
        <v>950</v>
      </c>
      <c r="K29" s="30"/>
      <c r="L29" s="47"/>
      <c r="M29" s="25" t="s">
        <v>29</v>
      </c>
      <c r="N29" s="15"/>
    </row>
    <row r="30" spans="1:14" ht="15.75" thickBot="1" x14ac:dyDescent="0.3">
      <c r="A30" s="14"/>
      <c r="B30" s="26"/>
      <c r="C30" s="70"/>
      <c r="D30" s="27"/>
      <c r="E30" s="28"/>
      <c r="F30" s="29"/>
      <c r="G30" s="29"/>
      <c r="H30" s="30"/>
      <c r="I30" s="30"/>
      <c r="J30" s="30"/>
      <c r="K30" s="30"/>
      <c r="L30" s="47"/>
      <c r="M30" s="48"/>
      <c r="N30" s="15"/>
    </row>
    <row r="31" spans="1:14" ht="15.75" thickBot="1" x14ac:dyDescent="0.3">
      <c r="A31" s="14"/>
      <c r="B31" s="26" t="s">
        <v>21</v>
      </c>
      <c r="C31" s="70"/>
      <c r="D31" s="20" t="s">
        <v>30</v>
      </c>
      <c r="E31" s="28"/>
      <c r="F31" s="29"/>
      <c r="G31" s="29"/>
      <c r="H31" s="30"/>
      <c r="I31" s="30"/>
      <c r="J31" s="30"/>
      <c r="K31" s="30"/>
      <c r="L31" s="47"/>
      <c r="M31" s="25" t="s">
        <v>29</v>
      </c>
      <c r="N31" s="15"/>
    </row>
    <row r="32" spans="1:14" ht="15.75" thickBot="1" x14ac:dyDescent="0.3">
      <c r="A32" s="14"/>
      <c r="B32" s="26" t="s">
        <v>21</v>
      </c>
      <c r="C32" s="70"/>
      <c r="D32" s="27" t="s">
        <v>31</v>
      </c>
      <c r="E32" s="28"/>
      <c r="F32" s="29"/>
      <c r="G32" s="29"/>
      <c r="H32" s="30"/>
      <c r="I32" s="30"/>
      <c r="J32" s="30"/>
      <c r="K32" s="30"/>
      <c r="L32" s="47">
        <v>950</v>
      </c>
      <c r="M32" s="25" t="s">
        <v>29</v>
      </c>
      <c r="N32" s="15"/>
    </row>
    <row r="33" spans="1:14" x14ac:dyDescent="0.25">
      <c r="A33" s="14"/>
      <c r="B33" s="26" t="s">
        <v>21</v>
      </c>
      <c r="C33" s="70"/>
      <c r="D33" s="27" t="s">
        <v>32</v>
      </c>
      <c r="E33" s="28"/>
      <c r="F33" s="29"/>
      <c r="G33" s="29"/>
      <c r="H33" s="30"/>
      <c r="I33" s="30"/>
      <c r="J33" s="30"/>
      <c r="K33" s="30"/>
      <c r="L33" s="47"/>
      <c r="M33" s="25" t="s">
        <v>29</v>
      </c>
      <c r="N33" s="15"/>
    </row>
    <row r="34" spans="1:14" x14ac:dyDescent="0.25">
      <c r="A34" s="14"/>
      <c r="B34" s="26"/>
      <c r="C34" s="70"/>
      <c r="D34" s="27"/>
      <c r="E34" s="28"/>
      <c r="F34" s="29"/>
      <c r="G34" s="29"/>
      <c r="H34" s="30"/>
      <c r="I34" s="30"/>
      <c r="J34" s="30"/>
      <c r="K34" s="30"/>
      <c r="L34" s="47"/>
      <c r="M34" s="48"/>
      <c r="N34" s="15"/>
    </row>
    <row r="35" spans="1:14" x14ac:dyDescent="0.25">
      <c r="A35" s="14"/>
      <c r="B35" s="26" t="s">
        <v>27</v>
      </c>
      <c r="C35" s="70"/>
      <c r="D35" s="50" t="s">
        <v>22</v>
      </c>
      <c r="E35" s="98">
        <v>60</v>
      </c>
      <c r="F35" s="99"/>
      <c r="G35" s="99"/>
      <c r="H35" s="99"/>
      <c r="I35" s="99"/>
      <c r="J35" s="99"/>
      <c r="K35" s="99"/>
      <c r="L35" s="100"/>
      <c r="M35" s="48" t="s">
        <v>22</v>
      </c>
      <c r="N35" s="15"/>
    </row>
    <row r="36" spans="1:14" ht="15.75" thickBot="1" x14ac:dyDescent="0.3">
      <c r="A36" s="14"/>
      <c r="B36" s="33" t="s">
        <v>22</v>
      </c>
      <c r="C36" s="72"/>
      <c r="D36" s="52" t="s">
        <v>22</v>
      </c>
      <c r="E36" s="35"/>
      <c r="F36" s="36"/>
      <c r="G36" s="36"/>
      <c r="H36" s="37"/>
      <c r="I36" s="37"/>
      <c r="J36" s="37"/>
      <c r="K36" s="37"/>
      <c r="L36" s="53"/>
      <c r="M36" s="54" t="s">
        <v>22</v>
      </c>
      <c r="N36" s="15"/>
    </row>
    <row r="37" spans="1:14" ht="15.75" thickBot="1" x14ac:dyDescent="0.3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</row>
    <row r="42" spans="1:14" ht="19.5" thickBot="1" x14ac:dyDescent="0.4">
      <c r="A42" s="61"/>
      <c r="B42" s="41" t="s">
        <v>25</v>
      </c>
      <c r="C42" s="41"/>
      <c r="D42" s="40"/>
      <c r="E42" s="103" t="s">
        <v>26</v>
      </c>
      <c r="F42" s="103"/>
      <c r="G42" s="103"/>
      <c r="H42" s="103"/>
      <c r="I42" s="103"/>
      <c r="J42" s="103"/>
      <c r="K42" s="103"/>
      <c r="L42" s="103"/>
      <c r="M42" s="42" t="s">
        <v>24</v>
      </c>
      <c r="N42" s="62"/>
    </row>
    <row r="43" spans="1:14" ht="15.75" thickBot="1" x14ac:dyDescent="0.3">
      <c r="A43" s="61"/>
      <c r="B43" s="117" t="s">
        <v>8</v>
      </c>
      <c r="C43" s="122" t="s">
        <v>28</v>
      </c>
      <c r="D43" s="119" t="s">
        <v>9</v>
      </c>
      <c r="E43" s="104" t="s">
        <v>10</v>
      </c>
      <c r="F43" s="105"/>
      <c r="G43" s="105"/>
      <c r="H43" s="105"/>
      <c r="I43" s="105"/>
      <c r="J43" s="105"/>
      <c r="K43" s="105"/>
      <c r="L43" s="106"/>
      <c r="M43" s="101" t="s">
        <v>11</v>
      </c>
      <c r="N43" s="62"/>
    </row>
    <row r="44" spans="1:14" ht="15.75" thickBot="1" x14ac:dyDescent="0.3">
      <c r="A44" s="61"/>
      <c r="B44" s="118"/>
      <c r="C44" s="123"/>
      <c r="D44" s="120"/>
      <c r="E44" s="73" t="s">
        <v>12</v>
      </c>
      <c r="F44" s="74" t="s">
        <v>13</v>
      </c>
      <c r="G44" s="74" t="s">
        <v>14</v>
      </c>
      <c r="H44" s="74" t="s">
        <v>15</v>
      </c>
      <c r="I44" s="74" t="s">
        <v>16</v>
      </c>
      <c r="J44" s="74" t="s">
        <v>17</v>
      </c>
      <c r="K44" s="74" t="s">
        <v>18</v>
      </c>
      <c r="L44" s="75" t="s">
        <v>19</v>
      </c>
      <c r="M44" s="102"/>
      <c r="N44" s="62"/>
    </row>
    <row r="45" spans="1:14" ht="15.75" thickBot="1" x14ac:dyDescent="0.3">
      <c r="A45" s="61"/>
      <c r="B45" s="63" t="s">
        <v>20</v>
      </c>
      <c r="C45" s="67"/>
      <c r="D45" s="20" t="s">
        <v>30</v>
      </c>
      <c r="E45" s="76"/>
      <c r="F45" s="77"/>
      <c r="G45" s="78"/>
      <c r="H45" s="78"/>
      <c r="I45" s="78"/>
      <c r="J45" s="78"/>
      <c r="K45" s="79"/>
      <c r="L45" s="80"/>
      <c r="M45" s="25" t="s">
        <v>29</v>
      </c>
      <c r="N45" s="62"/>
    </row>
    <row r="46" spans="1:14" ht="15.75" thickBot="1" x14ac:dyDescent="0.3">
      <c r="A46" s="61"/>
      <c r="B46" s="49" t="s">
        <v>20</v>
      </c>
      <c r="C46" s="68"/>
      <c r="D46" s="27" t="s">
        <v>31</v>
      </c>
      <c r="E46" s="81"/>
      <c r="F46" s="82"/>
      <c r="G46" s="83"/>
      <c r="H46" s="83"/>
      <c r="I46" s="83"/>
      <c r="J46" s="83"/>
      <c r="K46" s="83"/>
      <c r="L46" s="85"/>
      <c r="M46" s="25" t="s">
        <v>29</v>
      </c>
      <c r="N46" s="62"/>
    </row>
    <row r="47" spans="1:14" x14ac:dyDescent="0.25">
      <c r="A47" s="61"/>
      <c r="B47" s="49" t="s">
        <v>20</v>
      </c>
      <c r="C47" s="68"/>
      <c r="D47" s="27" t="s">
        <v>32</v>
      </c>
      <c r="E47" s="81"/>
      <c r="F47" s="82"/>
      <c r="G47" s="83"/>
      <c r="H47" s="83"/>
      <c r="I47" s="83"/>
      <c r="J47" s="84"/>
      <c r="K47" s="83"/>
      <c r="L47" s="86"/>
      <c r="M47" s="25" t="s">
        <v>29</v>
      </c>
      <c r="N47" s="62"/>
    </row>
    <row r="48" spans="1:14" ht="15.75" thickBot="1" x14ac:dyDescent="0.3">
      <c r="A48" s="61"/>
      <c r="B48" s="49"/>
      <c r="C48" s="68"/>
      <c r="D48" s="50"/>
      <c r="E48" s="81"/>
      <c r="F48" s="82"/>
      <c r="G48" s="83"/>
      <c r="H48" s="83"/>
      <c r="I48" s="83"/>
      <c r="J48" s="83"/>
      <c r="K48" s="83"/>
      <c r="L48" s="86"/>
      <c r="M48" s="48"/>
      <c r="N48" s="62"/>
    </row>
    <row r="49" spans="1:14" ht="15.75" thickBot="1" x14ac:dyDescent="0.3">
      <c r="A49" s="61"/>
      <c r="B49" s="49" t="s">
        <v>21</v>
      </c>
      <c r="C49" s="68"/>
      <c r="D49" s="20" t="s">
        <v>30</v>
      </c>
      <c r="E49" s="81"/>
      <c r="F49" s="82"/>
      <c r="G49" s="83"/>
      <c r="H49" s="83"/>
      <c r="I49" s="83"/>
      <c r="J49" s="83"/>
      <c r="K49" s="83"/>
      <c r="L49" s="86"/>
      <c r="M49" s="25" t="s">
        <v>29</v>
      </c>
      <c r="N49" s="62"/>
    </row>
    <row r="50" spans="1:14" ht="15.75" thickBot="1" x14ac:dyDescent="0.3">
      <c r="A50" s="61"/>
      <c r="B50" s="49" t="s">
        <v>21</v>
      </c>
      <c r="C50" s="68"/>
      <c r="D50" s="27" t="s">
        <v>31</v>
      </c>
      <c r="E50" s="81"/>
      <c r="F50" s="82"/>
      <c r="G50" s="83"/>
      <c r="H50" s="83"/>
      <c r="I50" s="83"/>
      <c r="J50" s="83"/>
      <c r="K50" s="83"/>
      <c r="L50" s="85"/>
      <c r="M50" s="25" t="s">
        <v>29</v>
      </c>
      <c r="N50" s="62"/>
    </row>
    <row r="51" spans="1:14" x14ac:dyDescent="0.25">
      <c r="A51" s="61"/>
      <c r="B51" s="49" t="s">
        <v>21</v>
      </c>
      <c r="C51" s="68"/>
      <c r="D51" s="27" t="s">
        <v>32</v>
      </c>
      <c r="E51" s="81"/>
      <c r="F51" s="82"/>
      <c r="G51" s="83"/>
      <c r="H51" s="83"/>
      <c r="I51" s="83"/>
      <c r="J51" s="83"/>
      <c r="K51" s="83"/>
      <c r="L51" s="86"/>
      <c r="M51" s="25" t="s">
        <v>29</v>
      </c>
      <c r="N51" s="62"/>
    </row>
    <row r="52" spans="1:14" x14ac:dyDescent="0.25">
      <c r="A52" s="61"/>
      <c r="B52" s="26"/>
      <c r="C52" s="70"/>
      <c r="D52" s="50"/>
      <c r="E52" s="87"/>
      <c r="F52" s="83"/>
      <c r="G52" s="83"/>
      <c r="H52" s="83"/>
      <c r="I52" s="83"/>
      <c r="J52" s="83"/>
      <c r="K52" s="83"/>
      <c r="L52" s="86"/>
      <c r="M52" s="48"/>
      <c r="N52" s="62"/>
    </row>
    <row r="53" spans="1:14" x14ac:dyDescent="0.25">
      <c r="A53" s="61"/>
      <c r="B53" s="26" t="s">
        <v>27</v>
      </c>
      <c r="C53" s="70"/>
      <c r="D53" s="50" t="s">
        <v>22</v>
      </c>
      <c r="E53" s="95"/>
      <c r="F53" s="96"/>
      <c r="G53" s="96"/>
      <c r="H53" s="96"/>
      <c r="I53" s="96"/>
      <c r="J53" s="96"/>
      <c r="K53" s="96"/>
      <c r="L53" s="97"/>
      <c r="M53" s="48" t="s">
        <v>22</v>
      </c>
      <c r="N53" s="62"/>
    </row>
    <row r="54" spans="1:14" ht="15.75" thickBot="1" x14ac:dyDescent="0.3">
      <c r="A54" s="61"/>
      <c r="B54" s="51" t="s">
        <v>22</v>
      </c>
      <c r="C54" s="69"/>
      <c r="D54" s="52" t="s">
        <v>22</v>
      </c>
      <c r="E54" s="88"/>
      <c r="F54" s="89"/>
      <c r="G54" s="89"/>
      <c r="H54" s="89"/>
      <c r="I54" s="89"/>
      <c r="J54" s="89"/>
      <c r="K54" s="89"/>
      <c r="L54" s="90"/>
      <c r="M54" s="54" t="s">
        <v>22</v>
      </c>
      <c r="N54" s="62"/>
    </row>
    <row r="55" spans="1:14" ht="15.75" thickBot="1" x14ac:dyDescent="0.3">
      <c r="A55" s="64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6"/>
    </row>
    <row r="58" spans="1:14" ht="87.75" customHeight="1" x14ac:dyDescent="0.25">
      <c r="A58" s="114" t="s">
        <v>39</v>
      </c>
      <c r="B58" s="114"/>
      <c r="C58" s="114"/>
      <c r="D58" s="114"/>
      <c r="E58" s="114"/>
      <c r="F58" s="114"/>
      <c r="G58" s="114"/>
      <c r="H58" s="114"/>
      <c r="I58" s="114"/>
    </row>
    <row r="59" spans="1:14" ht="52.5" customHeight="1" x14ac:dyDescent="0.25">
      <c r="A59" s="113" t="s">
        <v>40</v>
      </c>
      <c r="B59" s="113"/>
      <c r="C59" s="113"/>
      <c r="D59" s="113"/>
      <c r="E59" s="113"/>
      <c r="F59" s="113"/>
      <c r="G59" s="113"/>
      <c r="H59" s="113"/>
      <c r="I59" s="113"/>
    </row>
    <row r="60" spans="1:14" ht="17.25" customHeight="1" x14ac:dyDescent="0.25"/>
  </sheetData>
  <mergeCells count="27">
    <mergeCell ref="A59:I59"/>
    <mergeCell ref="A58:I58"/>
    <mergeCell ref="Q7:R7"/>
    <mergeCell ref="O6:P6"/>
    <mergeCell ref="O7:P7"/>
    <mergeCell ref="B43:B44"/>
    <mergeCell ref="D43:D44"/>
    <mergeCell ref="B11:B12"/>
    <mergeCell ref="D11:D12"/>
    <mergeCell ref="C11:C12"/>
    <mergeCell ref="C25:C26"/>
    <mergeCell ref="C43:C44"/>
    <mergeCell ref="B25:B26"/>
    <mergeCell ref="D25:D26"/>
    <mergeCell ref="I3:L3"/>
    <mergeCell ref="E53:L53"/>
    <mergeCell ref="E21:L21"/>
    <mergeCell ref="E35:L35"/>
    <mergeCell ref="M25:M26"/>
    <mergeCell ref="E42:L42"/>
    <mergeCell ref="E43:L43"/>
    <mergeCell ref="M43:M44"/>
    <mergeCell ref="E10:L10"/>
    <mergeCell ref="E11:L11"/>
    <mergeCell ref="M11:M12"/>
    <mergeCell ref="E24:L24"/>
    <mergeCell ref="E25:L25"/>
  </mergeCells>
  <dataValidations count="5">
    <dataValidation type="whole" operator="greaterThanOrEqual" allowBlank="1" showInputMessage="1" showErrorMessage="1" errorTitle="Chybové hlášení" error="Zadejte hodnotu v celých Kč, jež je větší než 0!" sqref="L51:L52 F36:L36 E27:E36 F27:L34 J48:J52 K46:K52 J45:J46 L47:L49 E45:I52 E54:L54" xr:uid="{FB403CD1-2B69-4234-A089-7BFEDC2C2270}">
      <formula1>1</formula1>
    </dataValidation>
    <dataValidation type="whole" operator="greaterThanOrEqual" allowBlank="1" showInputMessage="1" showErrorMessage="1" errorTitle="Chybové hlášení" error="Vložte množství v celých m3, jež je větší než 0." sqref="E13:E22 F13:L20 F22:L22" xr:uid="{BBEE74A0-3BB6-4C57-AFCD-305AA41EC2E5}">
      <formula1>1</formula1>
    </dataValidation>
    <dataValidation type="whole" allowBlank="1" showInputMessage="1" showErrorMessage="1" errorTitle="Chybové hlášení" error="Je zadána vyšší, než povolená hodnota_x000a_" sqref="K45:L45" xr:uid="{5710838F-1994-46AD-AFD0-7169DD3ED3FC}">
      <formula1>1</formula1>
      <formula2>900</formula2>
    </dataValidation>
    <dataValidation type="whole" allowBlank="1" showInputMessage="1" showErrorMessage="1" errorTitle="Chybové hlášení" error="Je zadána vyšší, než povolená hodnota_x000a_" sqref="L46 J47 L50" xr:uid="{70FA7CDB-7A43-43CB-8D3F-BBF13D3CB175}">
      <formula1>1</formula1>
      <formula2>950</formula2>
    </dataValidation>
    <dataValidation type="whole" allowBlank="1" showInputMessage="1" showErrorMessage="1" errorTitle="Chybové hlášení" error="Je zadána vyšší, než povolená hodnota_x000a_" sqref="E53:L53" xr:uid="{E1954F22-48B7-43FE-A443-029C92070358}">
      <formula1>1</formula1>
      <formula2>60</formula2>
    </dataValidation>
  </dataValidation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Iveta Matějů</dc:creator>
  <cp:lastModifiedBy>1</cp:lastModifiedBy>
  <dcterms:created xsi:type="dcterms:W3CDTF">2023-12-04T09:28:58Z</dcterms:created>
  <dcterms:modified xsi:type="dcterms:W3CDTF">2023-12-20T14:32:47Z</dcterms:modified>
</cp:coreProperties>
</file>