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Slepý" sheetId="1" r:id="rId1"/>
  </sheets>
  <externalReferences>
    <externalReference r:id="rId2"/>
    <externalReference r:id="rId3"/>
    <externalReference r:id="rId4"/>
  </externalReferences>
  <definedNames>
    <definedName name="euro">'[1]Skříně s nářadím'!$A$1</definedName>
    <definedName name="euro1">'[2]Skříně s nářadím'!$A$1</definedName>
    <definedName name="euro2">'[2]Skříně s nářadím'!$A$1</definedName>
    <definedName name="nav" localSheetId="0">Slepý!#REF!</definedName>
    <definedName name="nav">[3]Rozpočet!#REF!</definedName>
    <definedName name="_xlnm.Print_Area" localSheetId="0">Slepý!$A$1:$G$447</definedName>
  </definedNames>
  <calcPr calcId="145621"/>
</workbook>
</file>

<file path=xl/calcChain.xml><?xml version="1.0" encoding="utf-8"?>
<calcChain xmlns="http://schemas.openxmlformats.org/spreadsheetml/2006/main">
  <c r="F424" i="1" l="1"/>
  <c r="H424" i="1" s="1"/>
  <c r="F418" i="1"/>
  <c r="H416" i="1"/>
  <c r="F416" i="1"/>
  <c r="F409" i="1"/>
  <c r="F411" i="1" s="1"/>
  <c r="F403" i="1"/>
  <c r="F405" i="1" s="1"/>
  <c r="F398" i="1"/>
  <c r="F396" i="1"/>
  <c r="H396" i="1" s="1"/>
  <c r="F391" i="1"/>
  <c r="F393" i="1" s="1"/>
  <c r="F386" i="1"/>
  <c r="F388" i="1" s="1"/>
  <c r="F379" i="1"/>
  <c r="F381" i="1" s="1"/>
  <c r="F361" i="1"/>
  <c r="H361" i="1" s="1"/>
  <c r="F355" i="1"/>
  <c r="H355" i="1" s="1"/>
  <c r="F337" i="1"/>
  <c r="F339" i="1" s="1"/>
  <c r="F330" i="1"/>
  <c r="F332" i="1" s="1"/>
  <c r="F324" i="1"/>
  <c r="H324" i="1" s="1"/>
  <c r="F313" i="1"/>
  <c r="F315" i="1" s="1"/>
  <c r="F303" i="1"/>
  <c r="F306" i="1" s="1"/>
  <c r="F297" i="1"/>
  <c r="H297" i="1" s="1"/>
  <c r="F291" i="1"/>
  <c r="F293" i="1" s="1"/>
  <c r="F282" i="1"/>
  <c r="F284" i="1" s="1"/>
  <c r="F276" i="1"/>
  <c r="F278" i="1" s="1"/>
  <c r="F229" i="1"/>
  <c r="H229" i="1" s="1"/>
  <c r="F186" i="1"/>
  <c r="F184" i="1"/>
  <c r="H184" i="1" s="1"/>
  <c r="F143" i="1"/>
  <c r="F145" i="1" s="1"/>
  <c r="F136" i="1"/>
  <c r="F138" i="1" s="1"/>
  <c r="F130" i="1"/>
  <c r="H130" i="1" s="1"/>
  <c r="F112" i="1"/>
  <c r="F114" i="1" s="1"/>
  <c r="F104" i="1"/>
  <c r="F106" i="1" s="1"/>
  <c r="F98" i="1"/>
  <c r="F100" i="1" s="1"/>
  <c r="F92" i="1"/>
  <c r="H92" i="1" s="1"/>
  <c r="F86" i="1"/>
  <c r="F88" i="1" s="1"/>
  <c r="F80" i="1"/>
  <c r="F82" i="1" s="1"/>
  <c r="F68" i="1"/>
  <c r="F70" i="1" s="1"/>
  <c r="F62" i="1"/>
  <c r="H62" i="1" s="1"/>
  <c r="F54" i="1"/>
  <c r="H52" i="1"/>
  <c r="F52" i="1"/>
  <c r="F42" i="1"/>
  <c r="F44" i="1" s="1"/>
  <c r="F31" i="1"/>
  <c r="F33" i="1" s="1"/>
  <c r="F20" i="1"/>
  <c r="F18" i="1"/>
  <c r="H18" i="1" s="1"/>
  <c r="F12" i="1"/>
  <c r="H12" i="1" s="1"/>
  <c r="F5" i="1"/>
  <c r="F7" i="1" s="1"/>
  <c r="F14" i="1" l="1"/>
  <c r="F231" i="1"/>
  <c r="H291" i="1"/>
  <c r="F357" i="1"/>
  <c r="F132" i="1"/>
  <c r="F426" i="1"/>
  <c r="F326" i="1"/>
  <c r="F94" i="1"/>
  <c r="H112" i="1"/>
  <c r="H391" i="1"/>
  <c r="F64" i="1"/>
  <c r="H86" i="1"/>
  <c r="F299" i="1"/>
  <c r="F363" i="1"/>
  <c r="H5" i="1"/>
  <c r="H42" i="1"/>
  <c r="H80" i="1"/>
  <c r="H104" i="1"/>
  <c r="H143" i="1"/>
  <c r="H282" i="1"/>
  <c r="H313" i="1"/>
  <c r="H337" i="1"/>
  <c r="H386" i="1"/>
  <c r="H409" i="1"/>
  <c r="H31" i="1"/>
  <c r="H68" i="1"/>
  <c r="H98" i="1"/>
  <c r="H136" i="1"/>
  <c r="H276" i="1"/>
  <c r="H303" i="1"/>
  <c r="H330" i="1"/>
  <c r="H379" i="1"/>
  <c r="H403" i="1"/>
  <c r="H436" i="1" l="1"/>
  <c r="C436" i="1" s="1"/>
  <c r="C438" i="1" s="1"/>
  <c r="C439" i="1" s="1"/>
  <c r="C440" i="1" s="1"/>
</calcChain>
</file>

<file path=xl/sharedStrings.xml><?xml version="1.0" encoding="utf-8"?>
<sst xmlns="http://schemas.openxmlformats.org/spreadsheetml/2006/main" count="772" uniqueCount="346">
  <si>
    <t>N23-11659</t>
  </si>
  <si>
    <t>Místnost 1.04 - Dílna</t>
  </si>
  <si>
    <t>Poř.č.</t>
  </si>
  <si>
    <t xml:space="preserve">Univerzální dílenský stůl </t>
  </si>
  <si>
    <t>Rozměry [mm]</t>
  </si>
  <si>
    <t>Kč/ks</t>
  </si>
  <si>
    <t>Kč celk.bez DPH</t>
  </si>
  <si>
    <t>plynule výškově stavitelný pomocí kličky,</t>
  </si>
  <si>
    <t>šířka</t>
  </si>
  <si>
    <t>Kód</t>
  </si>
  <si>
    <t>pracovní deska buková spárovka tl.45mm,</t>
  </si>
  <si>
    <t>hloubka</t>
  </si>
  <si>
    <t>%  DPH</t>
  </si>
  <si>
    <t>Kč celk.vč.DPH</t>
  </si>
  <si>
    <t>8008.</t>
  </si>
  <si>
    <t>podélné strany zesíleny na tl. 100 mm,</t>
  </si>
  <si>
    <t>výška</t>
  </si>
  <si>
    <t>700 - 920</t>
  </si>
  <si>
    <t>1106101-HK</t>
  </si>
  <si>
    <t>2× truhl. svěrák, 1× upínací Al lišta.</t>
  </si>
  <si>
    <r>
      <rPr>
        <b/>
        <u/>
        <sz val="8"/>
        <rFont val="Calibri"/>
        <family val="2"/>
        <charset val="238"/>
        <scheme val="minor"/>
      </rPr>
      <t xml:space="preserve">Bližší specifikace: </t>
    </r>
    <r>
      <rPr>
        <sz val="8"/>
        <rFont val="Calibri"/>
        <family val="2"/>
        <charset val="238"/>
        <scheme val="minor"/>
      </rPr>
      <t>Nastavování pracovní výšky dílenského stolu se provádí centrálně z jednoho místa na dílenském stole pomocí odnímatelné kličky. Při otáčení kličkou se vysouvají nebo zasouvají všechny 4 nohy dílenského stolu současně a mechanismus zdvihu umožňuje nastavení libovolné výšky v rámci daného výškového rozsahu. Pracovní deska vyrobena z bukové spárovky tl. 45 mm s povrchovou úpravou horkým voskem a leštěním, přičemž obě dlouhé strany jsou ještě zesíleny na tl. 100 mm. Přední zesílená hrana je navíc v celé délce osazena zapuštěnou upínací lištou pro snadné upnutí originálního volitelného doplňkového vybavení (např. podložky pro práci s lupínkovou pilkou, podložky se zámečnickým svěrákem, atd.). Upínací lišta je zhotovena z přesného profilu o rozměrech 40×40 mm vyrobeného ze slitiny hliníku EN AW-6060 dle DIN EN 12020. Obě kratší boční strany pracovní desky osazeny vždy jedním truhlářským svěrákem. Svěráky umístěny v rozích blíže k přední pracovní hraně stolu zrcadlově proti sobě. Buková čelist svěráku vždy opatřena otvorem pro Al doraz (poděrák) a měkčenou vrstvou tl. 4mm pro šetrné a neklouzavé upnutí obrobku. Vřeteno svěráku kovové včetně dvou trnů pro přesné vedení. Podnože dílenského stolu z ocelového profilu 60x60 mm s povrchovou úpravou a na pravé i levé straně osazeny držákem pro možné uložení čelisti truhlářského svěráku. Nohy podnoží zakončeny rektifikačními šrouby s patkami Ø 50 mm z elastomeru zajišťujícími protiskluzovou stabilitu.</t>
    </r>
  </si>
  <si>
    <t>ks</t>
  </si>
  <si>
    <t>Klička pro truhlářský svěrák</t>
  </si>
  <si>
    <t>šestihran 12 mm,</t>
  </si>
  <si>
    <t>Kód:</t>
  </si>
  <si>
    <t>pojistný O-kroužek</t>
  </si>
  <si>
    <t>rukojeť z termoplastu</t>
  </si>
  <si>
    <t>Protikus VARIO-GRIP</t>
  </si>
  <si>
    <t>k truhlářskému svěráku na prac. stole.</t>
  </si>
  <si>
    <t xml:space="preserve">jádro lakováná multiplex buková  </t>
  </si>
  <si>
    <t xml:space="preserve">překližka se třemi výřezy pro vodící </t>
  </si>
  <si>
    <t>tyče a závitové vřeteno. Z přední</t>
  </si>
  <si>
    <t>strany měkčená drážkovaná vrstva</t>
  </si>
  <si>
    <t xml:space="preserve"> (1× vodorovná  a 2× svislá drážka)</t>
  </si>
  <si>
    <t>pro bezpečné upnutí tyčového obrobku</t>
  </si>
  <si>
    <t xml:space="preserve">Ze zadní strany zapuštěny </t>
  </si>
  <si>
    <t>2 prstencové neodymové magnety</t>
  </si>
  <si>
    <t xml:space="preserve"> Ø 20 mm k upevnění protikusu </t>
  </si>
  <si>
    <t>na dílenském stole.</t>
  </si>
  <si>
    <t>Dílenský svěrák s podložkou</t>
  </si>
  <si>
    <t>šířka čelistí 100 mm, rozpětí 125 mm,</t>
  </si>
  <si>
    <t xml:space="preserve"> upevněný na bukové základně tl. 45 mm</t>
  </si>
  <si>
    <t>Upínací podložka opatřena</t>
  </si>
  <si>
    <t>3815-1-set</t>
  </si>
  <si>
    <t>mechanismem, který umožňuje</t>
  </si>
  <si>
    <t>bezpečný posun v Al upínací liště</t>
  </si>
  <si>
    <t>dílenského stolu a zároveň pevné</t>
  </si>
  <si>
    <t xml:space="preserve">upnutí v libovolném místě této </t>
  </si>
  <si>
    <t>upínací lišty bez nutnosti</t>
  </si>
  <si>
    <t>použití nářadí.</t>
  </si>
  <si>
    <t>Podložka pro řezání lupínkovou pilou</t>
  </si>
  <si>
    <t>plynule výškově stavitelná - rozsah</t>
  </si>
  <si>
    <t>nastavení 220 mm.</t>
  </si>
  <si>
    <t>Podložka opatřena mechanismem,</t>
  </si>
  <si>
    <t>který umožňuje bezpečný posun</t>
  </si>
  <si>
    <t>v Al upínací liště dílenského stolu</t>
  </si>
  <si>
    <t>a zároveň pevné upnutí  v  libovolném</t>
  </si>
  <si>
    <t>místě této upínací lišty bez</t>
  </si>
  <si>
    <t>nutnosti použití nářadí.</t>
  </si>
  <si>
    <t>Posuvný doraz pro fixaci obrobku</t>
  </si>
  <si>
    <t>Úhlový profil z masivního hliníku</t>
  </si>
  <si>
    <t>tl. 20mm, upínání excentrickou pákou</t>
  </si>
  <si>
    <t>Upínací mechanismus umožňuje</t>
  </si>
  <si>
    <t xml:space="preserve">bezpečný posun v Al upínací liště </t>
  </si>
  <si>
    <t>dílenského stolu a zároveň zajišťuje</t>
  </si>
  <si>
    <t>pevné upnutí v libovolném místě</t>
  </si>
  <si>
    <t>této upínací lišty bez nutnosti</t>
  </si>
  <si>
    <t>Hliníkový doraz (poděrák)</t>
  </si>
  <si>
    <t>délka 120 mm, průměr 25 mm</t>
  </si>
  <si>
    <t>S frézovanou upínací plochou</t>
  </si>
  <si>
    <t>a kuličkovým zámkem.</t>
  </si>
  <si>
    <t>Pokosnice</t>
  </si>
  <si>
    <t>vyrobena z bukového dřeva, vodící</t>
  </si>
  <si>
    <t>drážky umožňují řezání v úhlech</t>
  </si>
  <si>
    <t xml:space="preserve">45° a 90°. </t>
  </si>
  <si>
    <t>Upevněna na bukovém špalíku s upínacím</t>
  </si>
  <si>
    <t xml:space="preserve">mechanismem, který umožňuje </t>
  </si>
  <si>
    <t>dílenského stolu a zárověň pevné</t>
  </si>
  <si>
    <t>upnutí v libovolném místě této</t>
  </si>
  <si>
    <t>Krycí deska na pracovní plochu</t>
  </si>
  <si>
    <t xml:space="preserve">Ochrana pracovní plochy </t>
  </si>
  <si>
    <t>dílenského stolu při práci</t>
  </si>
  <si>
    <t xml:space="preserve">s nátěrovými hmotami, lepidly, </t>
  </si>
  <si>
    <t>4095-01</t>
  </si>
  <si>
    <t>či keramickou hlínou.</t>
  </si>
  <si>
    <t>Svěrka k uchycení krycí desky</t>
  </si>
  <si>
    <t>Z ocelového plechu šířky 30 mm</t>
  </si>
  <si>
    <t>a tloušťky materiálu 2 mm.</t>
  </si>
  <si>
    <t>Povrchová úprava pozink.</t>
  </si>
  <si>
    <t>4095-10</t>
  </si>
  <si>
    <t>Rozsah upnutí 95 - 115 mm</t>
  </si>
  <si>
    <t>Stojan na krycí desky</t>
  </si>
  <si>
    <t>užit. šířka</t>
  </si>
  <si>
    <t>s dolním lemem</t>
  </si>
  <si>
    <t>užit. hl.</t>
  </si>
  <si>
    <t>Otočná stolička</t>
  </si>
  <si>
    <t>sedák buk, průměr 350 mm,</t>
  </si>
  <si>
    <t>sedák</t>
  </si>
  <si>
    <t>Ø 350 mm</t>
  </si>
  <si>
    <t>skryté vřeteno, kovová konstrukce</t>
  </si>
  <si>
    <t>450 - 570</t>
  </si>
  <si>
    <t>stabilní 5-ti paprsková základna</t>
  </si>
  <si>
    <t>s kluzáky</t>
  </si>
  <si>
    <t>Vozík</t>
  </si>
  <si>
    <t xml:space="preserve">Vozík pro uložení 16ks dílenských </t>
  </si>
  <si>
    <t xml:space="preserve">svěráku s podložkou a pro </t>
  </si>
  <si>
    <t>16ks podložek k řezání lupínkovou</t>
  </si>
  <si>
    <t>1904005-01</t>
  </si>
  <si>
    <t xml:space="preserve">pilkou. 3× ložná plocha  </t>
  </si>
  <si>
    <t xml:space="preserve"> 1000 × 600 mm, 2 otočná</t>
  </si>
  <si>
    <t xml:space="preserve">a 2 pevná kola Ø kola 125 mm </t>
  </si>
  <si>
    <r>
      <rPr>
        <b/>
        <sz val="10"/>
        <rFont val="Calibri"/>
        <family val="2"/>
        <charset val="238"/>
        <scheme val="minor"/>
      </rPr>
      <t>Pozn.:</t>
    </r>
    <r>
      <rPr>
        <sz val="10"/>
        <rFont val="Calibri"/>
        <family val="2"/>
        <charset val="238"/>
        <scheme val="minor"/>
      </rPr>
      <t xml:space="preserve"> vozík na půdorysu umístěn v místnosti 1.03 Kabinet</t>
    </r>
  </si>
  <si>
    <t>Dílenský stůl s pevnou výškou 850 mm</t>
  </si>
  <si>
    <t>a podvěšeným kontejnerem</t>
  </si>
  <si>
    <t>Pracovní deska buk. spárovka tl. 45 mm</t>
  </si>
  <si>
    <t>s povrchovou úpravou horkým voskem.</t>
  </si>
  <si>
    <t xml:space="preserve">Vpravo podvěšený kontejner </t>
  </si>
  <si>
    <t>s rozměry 600 × 600 × 595 mm.</t>
  </si>
  <si>
    <t>Korpus kontejneru z lakované laťovky</t>
  </si>
  <si>
    <t>1× zásuvka v. čílka 124 mm,</t>
  </si>
  <si>
    <t>2× zásuvka v. čílka 188 mm,</t>
  </si>
  <si>
    <t>1× centrální zámek.</t>
  </si>
  <si>
    <t>Podnože dílenského stolu mají</t>
  </si>
  <si>
    <t xml:space="preserve">nohy z ocelového profilu 60 × 60 mm </t>
  </si>
  <si>
    <t>s povrchovou úpravou</t>
  </si>
  <si>
    <t xml:space="preserve">práškovou vypalovací barvou, </t>
  </si>
  <si>
    <t>zakončené rektifikačními šrouby</t>
  </si>
  <si>
    <t xml:space="preserve">s patkami Ø 50 mm z elastomeru </t>
  </si>
  <si>
    <t>zajišťujícími protiskluzovou stabilitu.</t>
  </si>
  <si>
    <t>Polyuretanová dílenská židle</t>
  </si>
  <si>
    <t>540-780</t>
  </si>
  <si>
    <t>výškově stavitelná, plynový píst,</t>
  </si>
  <si>
    <t>báze plast, nastavitalná výška opěráku,</t>
  </si>
  <si>
    <t>8014.</t>
  </si>
  <si>
    <t>extend, kluzáky</t>
  </si>
  <si>
    <t>AD90PUAKL</t>
  </si>
  <si>
    <t>nosnost max. 120 kg</t>
  </si>
  <si>
    <t>Skříň vysoká uzamykatelná</t>
  </si>
  <si>
    <t>5 přestavitelných MDF polic tl. 22mm</t>
  </si>
  <si>
    <t xml:space="preserve">Provedení dekor buk, </t>
  </si>
  <si>
    <t xml:space="preserve">2× plné dveře, zámek </t>
  </si>
  <si>
    <t>úhel otevření dveří až 270°</t>
  </si>
  <si>
    <t>Skříň se základním vybavením pro praci se dřevem - 16 žáků</t>
  </si>
  <si>
    <t>se základním vybavením pro práci se dřevem</t>
  </si>
  <si>
    <t>dekor buk, 2× plné dveře, 4× police,</t>
  </si>
  <si>
    <t>1× zásuvka vnitřně rozdělena na třetiny,</t>
  </si>
  <si>
    <t>dřevo-16</t>
  </si>
  <si>
    <t>1× výsuvný odvíjecí systém na brusný pap.</t>
  </si>
  <si>
    <t>Vybavení určeno pro 16 žáků</t>
  </si>
  <si>
    <t>Vybavení skříně:</t>
  </si>
  <si>
    <t>Sady nářadí uloženy v označených blocích, držácích, boxech a vnitřní zásuvce</t>
  </si>
  <si>
    <t>Nářadí</t>
  </si>
  <si>
    <t>Počet kusů</t>
  </si>
  <si>
    <t>Pilka čepovka 300 mm</t>
  </si>
  <si>
    <t>Ocelová obdélníková škrabka (cidlina)</t>
  </si>
  <si>
    <t>Brusný blok z aglomerovaného korku</t>
  </si>
  <si>
    <t>Úhelník</t>
  </si>
  <si>
    <t>Odvíjecí systém pro brusný papír</t>
  </si>
  <si>
    <t>50m role brusného papíru zrnitost 60, 80, 120</t>
  </si>
  <si>
    <t>Skládací metr 2 m</t>
  </si>
  <si>
    <t>Šídlo s kulatou špičkou</t>
  </si>
  <si>
    <t>Řezbářský nůž</t>
  </si>
  <si>
    <t>Dláto šíře 8, 10 mm</t>
  </si>
  <si>
    <t>Dláto šíře 14, 16 mm</t>
  </si>
  <si>
    <t>Truhlářská palička hranatá</t>
  </si>
  <si>
    <t>Truhlářské kladivo</t>
  </si>
  <si>
    <t>Rašple půlkulatá 250 mm</t>
  </si>
  <si>
    <t>Rašple kulatá 250 mm</t>
  </si>
  <si>
    <t>Rašple plochá 250 mm</t>
  </si>
  <si>
    <t>Pilník půlkulatý 250 mm</t>
  </si>
  <si>
    <t>Popruhová svěrka</t>
  </si>
  <si>
    <t>Úhelník 45° (135°)</t>
  </si>
  <si>
    <t>Truhlářský rejsek</t>
  </si>
  <si>
    <t>Pokosník hybný</t>
  </si>
  <si>
    <t>Honovací brousek 100 x 50 x 20 mm</t>
  </si>
  <si>
    <t>Hoblík délka 240 mm</t>
  </si>
  <si>
    <t>List do lupínkové pilky (jemný, střední, hrubý)</t>
  </si>
  <si>
    <t>Truhlářská svěrka 200, 300 mm</t>
  </si>
  <si>
    <t>Rám lupínkové pilky</t>
  </si>
  <si>
    <t>Pilka pokosová</t>
  </si>
  <si>
    <t>Úložná bedna zelená</t>
  </si>
  <si>
    <t>Skříň se základním vybavením pro práci s kovem - 16 žáků</t>
  </si>
  <si>
    <t>se základním vybavením pro práci s kovem</t>
  </si>
  <si>
    <t xml:space="preserve">dekor buk, 2× plné dveře, 5× police, </t>
  </si>
  <si>
    <t>1× zásuvka vnitřně rozdělena na třetiny.</t>
  </si>
  <si>
    <t>kovo-16</t>
  </si>
  <si>
    <t>Pilka na železo</t>
  </si>
  <si>
    <t>Pilník čtyřhranný 8 mm</t>
  </si>
  <si>
    <t>Pilník kruhový</t>
  </si>
  <si>
    <t>Pilník tříhranný 15 mm</t>
  </si>
  <si>
    <t>Pilník plochý 20 x 5 mm</t>
  </si>
  <si>
    <t>Pilník půlkulatý (úsečový) 20 x 6 mm</t>
  </si>
  <si>
    <t>Zámečnické kladivo 300 g</t>
  </si>
  <si>
    <t>Pákové přední štípací kleště délka 180 mm</t>
  </si>
  <si>
    <t>Kleště kombinované délka 180 mm</t>
  </si>
  <si>
    <t xml:space="preserve">Kleště štípací stranové délka 160 mm </t>
  </si>
  <si>
    <t xml:space="preserve">Kleště ploché délka 160 mm </t>
  </si>
  <si>
    <t xml:space="preserve">Kleště kulaté délka 160 mm </t>
  </si>
  <si>
    <t>Nůžky rovné délka 180 mm</t>
  </si>
  <si>
    <t>Sada průbojníků - 6 dílná</t>
  </si>
  <si>
    <t>Sada vyrážečů - 6 dílná</t>
  </si>
  <si>
    <t>Sada raznic čísel 0-9, výška znaků 5 mm</t>
  </si>
  <si>
    <t>Sada raznic písmen A - Z, výška 5 mm</t>
  </si>
  <si>
    <t>Sada závitníků M 3-4-5-6-8-10-12</t>
  </si>
  <si>
    <t>Sada 6 jehlových pilníků</t>
  </si>
  <si>
    <t>Zámečnický úhelník  příložný 150 x 100 mm</t>
  </si>
  <si>
    <t>Důlčík</t>
  </si>
  <si>
    <t>Středící úhelník</t>
  </si>
  <si>
    <t>Rýsovací jehla rovná délka 175 mm</t>
  </si>
  <si>
    <t xml:space="preserve">Přesné rýsovací kružítko 175 mm </t>
  </si>
  <si>
    <t>Posuvné měřítko 150 mm</t>
  </si>
  <si>
    <t>Nůžky na plech délka 240 mm pravá verze</t>
  </si>
  <si>
    <t>Nůžky na plech délka 240 mm levá verze</t>
  </si>
  <si>
    <t>Přepravní bedna modrá</t>
  </si>
  <si>
    <t>Mazací sprej 400 ml</t>
  </si>
  <si>
    <t>Sortér s průhledným víkem</t>
  </si>
  <si>
    <t xml:space="preserve">Sada vrtáků
2,5-3,3-4,2-5,0-6,8-8,5-10,2 mm </t>
  </si>
  <si>
    <t>Úložná bedna modrá</t>
  </si>
  <si>
    <t>Skříň se základním vybavením na elektroniku - 16 žáků</t>
  </si>
  <si>
    <t>se základním vybavením pro elektroniku</t>
  </si>
  <si>
    <t>elektro-16</t>
  </si>
  <si>
    <t xml:space="preserve">Vrchní police rozdělena na třetiny </t>
  </si>
  <si>
    <t>a v každé části 2× zásuvka s dělením.</t>
  </si>
  <si>
    <t>Sady nářadí uloženy v označených blocích, držácích, boxech a vnitřních zásuvkách</t>
  </si>
  <si>
    <t>Stojan na páječku</t>
  </si>
  <si>
    <t>Odvíjecí systém na cín</t>
  </si>
  <si>
    <t>Digitální-multimetr</t>
  </si>
  <si>
    <t>Stojan s lupou</t>
  </si>
  <si>
    <t>Stojan na propojovací kabely</t>
  </si>
  <si>
    <t>Propojovací kabel, červený</t>
  </si>
  <si>
    <t>Propojovací kabel, černý</t>
  </si>
  <si>
    <t>Sonda s hrotem, červená</t>
  </si>
  <si>
    <t>Sonda s hrotem, černá</t>
  </si>
  <si>
    <t>Zásobník pro malé součástky</t>
  </si>
  <si>
    <t>Kleště elektrotechnické rovné</t>
  </si>
  <si>
    <t>Kleště elektrotechnické očkovky</t>
  </si>
  <si>
    <t>Kleště elektrotechnické štípací stranové</t>
  </si>
  <si>
    <t>Kleště elektrotechnické odizolovací</t>
  </si>
  <si>
    <t>Kleště elektrotechnické odštipovací</t>
  </si>
  <si>
    <t>Forma pro ohýbání nožiček el. součástek</t>
  </si>
  <si>
    <t>PVC izolační páska modrá</t>
  </si>
  <si>
    <t>PVC izolační páska žlutá</t>
  </si>
  <si>
    <t>PVC izolační páska červená</t>
  </si>
  <si>
    <t>PVC izolační páska černá</t>
  </si>
  <si>
    <t>Sada kabelových oček</t>
  </si>
  <si>
    <t>Plastový box malý žlutý</t>
  </si>
  <si>
    <t>Šroubovák plochý 2,5</t>
  </si>
  <si>
    <t>Šroubovák plochý 1,5</t>
  </si>
  <si>
    <t xml:space="preserve">Šroubovák křížový "Ph 00" </t>
  </si>
  <si>
    <t>Šroubovák křížový "Ph 1"</t>
  </si>
  <si>
    <t>Krokosvorka červená</t>
  </si>
  <si>
    <t>Krokosvorka černá</t>
  </si>
  <si>
    <t>Pinzeta 125 mm</t>
  </si>
  <si>
    <t>Pinzeta 170 mm rozpínací</t>
  </si>
  <si>
    <t>Odsávačka cínu objem 11,3 cm3</t>
  </si>
  <si>
    <t>Držák na kabelové cívky s kabely</t>
  </si>
  <si>
    <t>Pájecí podložka A3</t>
  </si>
  <si>
    <t>Přepravní bedna žlutá</t>
  </si>
  <si>
    <t>Páječka 230 V, 40 W</t>
  </si>
  <si>
    <t>Kovový policový regál</t>
  </si>
  <si>
    <t>přestavitelnost polic po 25 mm</t>
  </si>
  <si>
    <t>povrchová úprava pozink</t>
  </si>
  <si>
    <t>nosnost police při rovnoměrném</t>
  </si>
  <si>
    <t>plošném zatížení max. 150 kg</t>
  </si>
  <si>
    <t>Závěsná rozvodná kostka HA-002</t>
  </si>
  <si>
    <t xml:space="preserve">2× zásuvka 230V, 16A, </t>
  </si>
  <si>
    <t>2×1 zem. zdířka žluto-zelená</t>
  </si>
  <si>
    <t>2×2 zdířky modrá/červená pro DC mn</t>
  </si>
  <si>
    <t>4393-02</t>
  </si>
  <si>
    <t>2×2 zdířky žluté pro AC mn</t>
  </si>
  <si>
    <t>uzlový řetěz délky 2m pro zavěšení,</t>
  </si>
  <si>
    <t>přívodní kabel (3 a 5 žilový) délky 2,3m</t>
  </si>
  <si>
    <t>hmotnost cca 3,0 kg</t>
  </si>
  <si>
    <t>el. stahovací systém pro el. kostky</t>
  </si>
  <si>
    <t>21a</t>
  </si>
  <si>
    <t>svorkovnice 3 póly (230V AC/ 16A)</t>
  </si>
  <si>
    <t>5 pólů (malé napětí AC/DC max 10A)</t>
  </si>
  <si>
    <t>délka uzavřené spirály 500 mm</t>
  </si>
  <si>
    <t>4393-60</t>
  </si>
  <si>
    <t>rozsah max 1200 mm</t>
  </si>
  <si>
    <t>21b</t>
  </si>
  <si>
    <t>dálkové ovládání pro el. stahovací systém</t>
  </si>
  <si>
    <t>15 kanálové programovatelné</t>
  </si>
  <si>
    <t>4393-65</t>
  </si>
  <si>
    <t>Inst. panel se stop tlačítkem</t>
  </si>
  <si>
    <t>21c</t>
  </si>
  <si>
    <t>2× zásuvka 230V, 16A</t>
  </si>
  <si>
    <t>4393-14</t>
  </si>
  <si>
    <t>Určeno pro umístění do el. instalačního kanálu 80 mm ("parapetního žlabu") - není součástí</t>
  </si>
  <si>
    <t xml:space="preserve">Pozn.: </t>
  </si>
  <si>
    <t xml:space="preserve">Veškeré el. instalace (rozvody, kabeláž, zdroje/rozvaděče) včetně dopojení a revizí, nejsou součástí </t>
  </si>
  <si>
    <t xml:space="preserve">dodávky dílenského vybavení. </t>
  </si>
  <si>
    <t>Stolní laboratorní zdroj AC/DC</t>
  </si>
  <si>
    <t>AC 0-25V/max. 10A, DC 0-25V/max. 10A</t>
  </si>
  <si>
    <t>pevné napětí 6 V/5 A AC</t>
  </si>
  <si>
    <t>AV5312.1</t>
  </si>
  <si>
    <t>regulovatelný, nestabilizovaný</t>
  </si>
  <si>
    <t>Interaktivní LCD displej 86"</t>
  </si>
  <si>
    <t>Nástěnný držák s nastavením výšky.</t>
  </si>
  <si>
    <t>Bílá křídla k interaktivnímu displeji</t>
  </si>
  <si>
    <t>Vizualizér, Kamera, HDMI Kabel</t>
  </si>
  <si>
    <t>Sada přípravků pro tváření kovu</t>
  </si>
  <si>
    <t xml:space="preserve"> za studena</t>
  </si>
  <si>
    <t xml:space="preserve">včetně upínacích podložek </t>
  </si>
  <si>
    <t>8011.</t>
  </si>
  <si>
    <t>a montážního příslušenství</t>
  </si>
  <si>
    <t>MCPP5</t>
  </si>
  <si>
    <t>Plochá tyč 12 × 2 × 914 mm</t>
  </si>
  <si>
    <t>světle žíhaná měkká ocel</t>
  </si>
  <si>
    <t>sada 50ks</t>
  </si>
  <si>
    <t>MC034</t>
  </si>
  <si>
    <t>Místnost 1.03 - Kabinet</t>
  </si>
  <si>
    <t>a 1 zásuvkovou skříňkou</t>
  </si>
  <si>
    <t>pracovní deska buk. spárovka tl. 45 mm</t>
  </si>
  <si>
    <t>1 skříňka se zásuvkami</t>
  </si>
  <si>
    <t xml:space="preserve">600 × 600 × 805 mm (š × h × v) </t>
  </si>
  <si>
    <t>složení zásuvek:</t>
  </si>
  <si>
    <t xml:space="preserve"> 2× zásuvka v. čílka 92 mm,</t>
  </si>
  <si>
    <t xml:space="preserve">1× zásuvka v. čílka 188 mm, </t>
  </si>
  <si>
    <t xml:space="preserve">1× zásuvka v. čílka 252 mm, </t>
  </si>
  <si>
    <t xml:space="preserve">Nohy stolu z ocelového profilu 60 × 60 mm </t>
  </si>
  <si>
    <t>Místnost  1.01 Učebna robotiky</t>
  </si>
  <si>
    <t>Nástavec na skříň uzamykatelný</t>
  </si>
  <si>
    <t>2 přestavitelné MDF polic tl. 22mm</t>
  </si>
  <si>
    <t>Skříň horní zavěšená uzamykatelná</t>
  </si>
  <si>
    <t>Poznámka:</t>
  </si>
  <si>
    <t xml:space="preserve">sestava skříní, zavěšené skříňky kotveny do SDK předstěny, dodávka včetně kotvení </t>
  </si>
  <si>
    <t>nástěnná police (regál) základní</t>
  </si>
  <si>
    <t xml:space="preserve">2 přestavitelné police tl. 18mm, </t>
  </si>
  <si>
    <t>dřevotřískové laminované</t>
  </si>
  <si>
    <t xml:space="preserve">ABS hrany ze 4 stran </t>
  </si>
  <si>
    <t>Provedení dekor buk</t>
  </si>
  <si>
    <t>Nosná kovová konstrukce, prášková barva</t>
  </si>
  <si>
    <t>nástěnná police (regál) přídavná</t>
  </si>
  <si>
    <t>Místnost 1.06 a - chodba</t>
  </si>
  <si>
    <t>Sestava skříní</t>
  </si>
  <si>
    <t>spáry olištovány</t>
  </si>
  <si>
    <t>Dílenské vybavení bez DPH</t>
  </si>
  <si>
    <t>Doprava (Karlovy Vary)/ instalace</t>
  </si>
  <si>
    <t>Celková cena bez DPH</t>
  </si>
  <si>
    <t>DPH 21%</t>
  </si>
  <si>
    <t>Celková cena včetně DPH</t>
  </si>
  <si>
    <r>
      <t xml:space="preserve">Obvyklá doba dodání:  </t>
    </r>
    <r>
      <rPr>
        <sz val="11"/>
        <color theme="1"/>
        <rFont val="Calibri"/>
        <family val="2"/>
        <charset val="238"/>
        <scheme val="minor"/>
      </rPr>
      <t>do 16 týdnů od objednání</t>
    </r>
  </si>
  <si>
    <t xml:space="preserve"> ZŠ Karlovy Vary Poštovní 19 – interierové vybavení</t>
  </si>
  <si>
    <t>není součástí</t>
  </si>
  <si>
    <t>této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</si>
</sst>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mbria"/>
      <family val="2"/>
      <charset val="238"/>
      <scheme val="maj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10"/>
      <color rgb="FF333333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mbria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/>
    <xf numFmtId="0" fontId="5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5" fillId="0" borderId="0" xfId="0" applyNumberFormat="1" applyFont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5" fillId="0" borderId="9" xfId="0" applyFont="1" applyBorder="1" applyAlignment="1">
      <alignment horizontal="center"/>
    </xf>
    <xf numFmtId="0" fontId="0" fillId="0" borderId="0" xfId="0" applyFont="1"/>
    <xf numFmtId="0" fontId="6" fillId="0" borderId="6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0" xfId="0" applyNumberFormat="1" applyFont="1" applyAlignment="1">
      <alignment horizontal="left"/>
    </xf>
    <xf numFmtId="0" fontId="5" fillId="0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8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6" fillId="0" borderId="7" xfId="0" applyFont="1" applyFill="1" applyBorder="1" applyAlignment="1">
      <alignment horizontal="center"/>
    </xf>
    <xf numFmtId="0" fontId="0" fillId="0" borderId="7" xfId="0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5" fillId="0" borderId="8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Alignment="1">
      <alignment vertical="top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6" fillId="4" borderId="0" xfId="0" applyFont="1" applyFill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1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4" fontId="6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 applyBorder="1"/>
    <xf numFmtId="44" fontId="21" fillId="0" borderId="0" xfId="1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6" fillId="0" borderId="0" xfId="0" applyFont="1" applyFill="1" applyAlignment="1">
      <alignment horizontal="left" indent="1"/>
    </xf>
    <xf numFmtId="0" fontId="26" fillId="0" borderId="0" xfId="0" applyFont="1" applyFill="1"/>
    <xf numFmtId="0" fontId="26" fillId="0" borderId="0" xfId="0" applyNumberFormat="1" applyFont="1" applyFill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Fill="1" applyAlignment="1">
      <alignment horizontal="left" indent="1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wrapText="1" inden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4" fillId="0" borderId="0" xfId="0" applyFont="1"/>
    <xf numFmtId="0" fontId="14" fillId="0" borderId="8" xfId="0" applyFont="1" applyBorder="1"/>
    <xf numFmtId="0" fontId="29" fillId="0" borderId="0" xfId="0" applyFont="1" applyBorder="1"/>
    <xf numFmtId="0" fontId="30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4" fontId="35" fillId="3" borderId="0" xfId="0" applyNumberFormat="1" applyFont="1" applyFill="1"/>
    <xf numFmtId="0" fontId="36" fillId="0" borderId="7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4" fontId="5" fillId="0" borderId="2" xfId="0" applyNumberFormat="1" applyFont="1" applyFill="1" applyBorder="1"/>
    <xf numFmtId="0" fontId="15" fillId="0" borderId="7" xfId="0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8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left"/>
    </xf>
    <xf numFmtId="4" fontId="5" fillId="0" borderId="6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5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37" fillId="0" borderId="0" xfId="0" applyFont="1"/>
    <xf numFmtId="0" fontId="35" fillId="0" borderId="2" xfId="0" applyFont="1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38" fillId="0" borderId="0" xfId="0" applyFont="1" applyBorder="1"/>
    <xf numFmtId="0" fontId="38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horizontal="left" vertical="top" wrapText="1" shrinkToFit="1"/>
    </xf>
    <xf numFmtId="164" fontId="3" fillId="0" borderId="0" xfId="0" applyNumberFormat="1" applyFont="1" applyBorder="1" applyAlignment="1">
      <alignment horizontal="right"/>
    </xf>
    <xf numFmtId="0" fontId="4" fillId="2" borderId="0" xfId="0" applyFont="1" applyFill="1" applyAlignment="1">
      <alignment horizontal="right" vertical="center" inden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</cellXfs>
  <cellStyles count="2">
    <cellStyle name="Měna" xfId="1" builtinId="4"/>
    <cellStyle name="Normální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</font>
    </dxf>
    <dxf>
      <font>
        <strike val="0"/>
        <outline val="0"/>
        <shadow val="0"/>
        <u val="none"/>
        <vertAlign val="baseline"/>
        <sz val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indexed="4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Tabulka vnitřní vybavení-1" pivot="0" count="1">
      <tableStyleElement type="firstRowStripe" dxfId="2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" Type="http://schemas.openxmlformats.org/officeDocument/2006/relationships/image" Target="../media/image3.emf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microsoft.com/office/2007/relationships/hdphoto" Target="../media/hdphoto3.wdp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microsoft.com/office/2007/relationships/hdphoto" Target="../media/hdphoto1.wdp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microsoft.com/office/2007/relationships/hdphoto" Target="../media/hdphoto2.wdp"/><Relationship Id="rId4" Type="http://schemas.openxmlformats.org/officeDocument/2006/relationships/image" Target="../media/image4.emf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31749</xdr:colOff>
      <xdr:row>3</xdr:row>
      <xdr:rowOff>63503</xdr:rowOff>
    </xdr:from>
    <xdr:ext cx="674637" cy="486833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3424" y="520703"/>
          <a:ext cx="674637" cy="486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28575</xdr:colOff>
      <xdr:row>50</xdr:row>
      <xdr:rowOff>44450</xdr:rowOff>
    </xdr:from>
    <xdr:to>
      <xdr:col>6</xdr:col>
      <xdr:colOff>714375</xdr:colOff>
      <xdr:row>54</xdr:row>
      <xdr:rowOff>53975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0" y="10721975"/>
          <a:ext cx="685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37042</xdr:colOff>
      <xdr:row>66</xdr:row>
      <xdr:rowOff>31750</xdr:rowOff>
    </xdr:from>
    <xdr:to>
      <xdr:col>6</xdr:col>
      <xdr:colOff>684742</xdr:colOff>
      <xdr:row>69</xdr:row>
      <xdr:rowOff>60326</xdr:rowOff>
    </xdr:to>
    <xdr:pic>
      <xdr:nvPicPr>
        <xdr:cNvPr id="4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8717" y="12785725"/>
          <a:ext cx="647700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78</xdr:row>
      <xdr:rowOff>30691</xdr:rowOff>
    </xdr:from>
    <xdr:to>
      <xdr:col>6</xdr:col>
      <xdr:colOff>695325</xdr:colOff>
      <xdr:row>81</xdr:row>
      <xdr:rowOff>125942</xdr:rowOff>
    </xdr:to>
    <xdr:pic>
      <xdr:nvPicPr>
        <xdr:cNvPr id="5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9775" y="14394391"/>
          <a:ext cx="657225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48684</xdr:colOff>
      <xdr:row>84</xdr:row>
      <xdr:rowOff>43391</xdr:rowOff>
    </xdr:from>
    <xdr:to>
      <xdr:col>6</xdr:col>
      <xdr:colOff>705909</xdr:colOff>
      <xdr:row>87</xdr:row>
      <xdr:rowOff>138641</xdr:rowOff>
    </xdr:to>
    <xdr:pic>
      <xdr:nvPicPr>
        <xdr:cNvPr id="6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30359" y="15159566"/>
          <a:ext cx="6572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49742</xdr:colOff>
      <xdr:row>102</xdr:row>
      <xdr:rowOff>82550</xdr:rowOff>
    </xdr:from>
    <xdr:to>
      <xdr:col>6</xdr:col>
      <xdr:colOff>706967</xdr:colOff>
      <xdr:row>107</xdr:row>
      <xdr:rowOff>6351</xdr:rowOff>
    </xdr:to>
    <xdr:pic>
      <xdr:nvPicPr>
        <xdr:cNvPr id="7" name="Obrázek 18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31417" y="17456150"/>
          <a:ext cx="657225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294216</xdr:colOff>
      <xdr:row>60</xdr:row>
      <xdr:rowOff>183091</xdr:rowOff>
    </xdr:from>
    <xdr:to>
      <xdr:col>6</xdr:col>
      <xdr:colOff>437091</xdr:colOff>
      <xdr:row>64</xdr:row>
      <xdr:rowOff>135466</xdr:rowOff>
    </xdr:to>
    <xdr:pic>
      <xdr:nvPicPr>
        <xdr:cNvPr id="8" name="Obrázek 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75891" y="12146491"/>
          <a:ext cx="1428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40</xdr:row>
      <xdr:rowOff>17992</xdr:rowOff>
    </xdr:from>
    <xdr:to>
      <xdr:col>6</xdr:col>
      <xdr:colOff>685800</xdr:colOff>
      <xdr:row>43</xdr:row>
      <xdr:rowOff>141817</xdr:rowOff>
    </xdr:to>
    <xdr:pic>
      <xdr:nvPicPr>
        <xdr:cNvPr id="9" name="Obrázek 19" descr="Podlo&amp;zcaron;ka pro &amp;rcaron;ezání lupínkovou pilou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29300" y="9371542"/>
          <a:ext cx="638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63500</xdr:colOff>
      <xdr:row>96</xdr:row>
      <xdr:rowOff>105834</xdr:rowOff>
    </xdr:from>
    <xdr:to>
      <xdr:col>6</xdr:col>
      <xdr:colOff>682625</xdr:colOff>
      <xdr:row>100</xdr:row>
      <xdr:rowOff>86784</xdr:rowOff>
    </xdr:to>
    <xdr:pic>
      <xdr:nvPicPr>
        <xdr:cNvPr id="10" name="Obrázek 1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45175" y="16726959"/>
          <a:ext cx="619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158751</xdr:colOff>
      <xdr:row>90</xdr:row>
      <xdr:rowOff>55034</xdr:rowOff>
    </xdr:from>
    <xdr:to>
      <xdr:col>6</xdr:col>
      <xdr:colOff>456947</xdr:colOff>
      <xdr:row>94</xdr:row>
      <xdr:rowOff>104776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0426" y="15923684"/>
          <a:ext cx="298196" cy="62124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16</xdr:row>
      <xdr:rowOff>57150</xdr:rowOff>
    </xdr:from>
    <xdr:to>
      <xdr:col>6</xdr:col>
      <xdr:colOff>676275</xdr:colOff>
      <xdr:row>20</xdr:row>
      <xdr:rowOff>57150</xdr:rowOff>
    </xdr:to>
    <xdr:pic>
      <xdr:nvPicPr>
        <xdr:cNvPr id="12" name="Obrázek 9" descr="Vlo&amp;zcaron;ka VARIO-GRIP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57875" y="6191250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29</xdr:row>
      <xdr:rowOff>76200</xdr:rowOff>
    </xdr:from>
    <xdr:to>
      <xdr:col>6</xdr:col>
      <xdr:colOff>724958</xdr:colOff>
      <xdr:row>33</xdr:row>
      <xdr:rowOff>2422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7962900"/>
          <a:ext cx="686858" cy="49772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10</xdr:row>
      <xdr:rowOff>142875</xdr:rowOff>
    </xdr:from>
    <xdr:to>
      <xdr:col>6</xdr:col>
      <xdr:colOff>657225</xdr:colOff>
      <xdr:row>14</xdr:row>
      <xdr:rowOff>14501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524500"/>
          <a:ext cx="581025" cy="443126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111</xdr:row>
      <xdr:rowOff>0</xdr:rowOff>
    </xdr:from>
    <xdr:to>
      <xdr:col>6</xdr:col>
      <xdr:colOff>704850</xdr:colOff>
      <xdr:row>114</xdr:row>
      <xdr:rowOff>85724</xdr:rowOff>
    </xdr:to>
    <xdr:pic>
      <xdr:nvPicPr>
        <xdr:cNvPr id="15" name="Obrázek 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5829300" y="18707100"/>
          <a:ext cx="657225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128</xdr:row>
      <xdr:rowOff>95250</xdr:rowOff>
    </xdr:from>
    <xdr:to>
      <xdr:col>6</xdr:col>
      <xdr:colOff>504825</xdr:colOff>
      <xdr:row>132</xdr:row>
      <xdr:rowOff>126262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1126450"/>
          <a:ext cx="323850" cy="602512"/>
        </a:xfrm>
        <a:prstGeom prst="rect">
          <a:avLst/>
        </a:prstGeom>
      </xdr:spPr>
    </xdr:pic>
    <xdr:clientData/>
  </xdr:twoCellAnchor>
  <xdr:oneCellAnchor>
    <xdr:from>
      <xdr:col>6</xdr:col>
      <xdr:colOff>114300</xdr:colOff>
      <xdr:row>134</xdr:row>
      <xdr:rowOff>76200</xdr:rowOff>
    </xdr:from>
    <xdr:ext cx="457200" cy="543984"/>
    <xdr:pic>
      <xdr:nvPicPr>
        <xdr:cNvPr id="17" name="Obrázek 12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895975" y="21859875"/>
          <a:ext cx="457200" cy="54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38100</xdr:colOff>
      <xdr:row>141</xdr:row>
      <xdr:rowOff>180975</xdr:rowOff>
    </xdr:from>
    <xdr:ext cx="638175" cy="609600"/>
    <xdr:pic>
      <xdr:nvPicPr>
        <xdr:cNvPr id="18" name="Obrázek 10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819775" y="22869525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60324</xdr:colOff>
      <xdr:row>182</xdr:row>
      <xdr:rowOff>49739</xdr:rowOff>
    </xdr:from>
    <xdr:ext cx="593660" cy="632370"/>
    <xdr:pic>
      <xdr:nvPicPr>
        <xdr:cNvPr id="19" name="Obrázek 10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841999" y="28615214"/>
          <a:ext cx="593660" cy="632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57150</xdr:colOff>
      <xdr:row>227</xdr:row>
      <xdr:rowOff>38100</xdr:rowOff>
    </xdr:from>
    <xdr:to>
      <xdr:col>6</xdr:col>
      <xdr:colOff>657225</xdr:colOff>
      <xdr:row>230</xdr:row>
      <xdr:rowOff>117476</xdr:rowOff>
    </xdr:to>
    <xdr:pic>
      <xdr:nvPicPr>
        <xdr:cNvPr id="20" name="Obrázek 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838825" y="34899600"/>
          <a:ext cx="600075" cy="50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201085</xdr:colOff>
      <xdr:row>274</xdr:row>
      <xdr:rowOff>107950</xdr:rowOff>
    </xdr:from>
    <xdr:ext cx="275166" cy="563824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760" y="41770300"/>
          <a:ext cx="275166" cy="563824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280</xdr:row>
      <xdr:rowOff>19050</xdr:rowOff>
    </xdr:from>
    <xdr:ext cx="447675" cy="657225"/>
    <xdr:pic>
      <xdr:nvPicPr>
        <xdr:cNvPr id="22" name="Obrázek 18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934075" y="42433875"/>
          <a:ext cx="447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247651</xdr:colOff>
      <xdr:row>289</xdr:row>
      <xdr:rowOff>66675</xdr:rowOff>
    </xdr:from>
    <xdr:to>
      <xdr:col>6</xdr:col>
      <xdr:colOff>402433</xdr:colOff>
      <xdr:row>293</xdr:row>
      <xdr:rowOff>114300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6" y="43662600"/>
          <a:ext cx="154782" cy="6191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302</xdr:row>
      <xdr:rowOff>19050</xdr:rowOff>
    </xdr:from>
    <xdr:to>
      <xdr:col>6</xdr:col>
      <xdr:colOff>723900</xdr:colOff>
      <xdr:row>305</xdr:row>
      <xdr:rowOff>37416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45262800"/>
          <a:ext cx="695325" cy="446991"/>
        </a:xfrm>
        <a:prstGeom prst="rect">
          <a:avLst/>
        </a:prstGeom>
      </xdr:spPr>
    </xdr:pic>
    <xdr:clientData/>
  </xdr:twoCellAnchor>
  <xdr:twoCellAnchor editAs="oneCell">
    <xdr:from>
      <xdr:col>6</xdr:col>
      <xdr:colOff>136526</xdr:colOff>
      <xdr:row>311</xdr:row>
      <xdr:rowOff>33868</xdr:rowOff>
    </xdr:from>
    <xdr:to>
      <xdr:col>6</xdr:col>
      <xdr:colOff>600075</xdr:colOff>
      <xdr:row>314</xdr:row>
      <xdr:rowOff>108682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01" y="46372993"/>
          <a:ext cx="463549" cy="503439"/>
        </a:xfrm>
        <a:prstGeom prst="rect">
          <a:avLst/>
        </a:prstGeom>
      </xdr:spPr>
    </xdr:pic>
    <xdr:clientData/>
  </xdr:twoCellAnchor>
  <xdr:oneCellAnchor>
    <xdr:from>
      <xdr:col>6</xdr:col>
      <xdr:colOff>47625</xdr:colOff>
      <xdr:row>336</xdr:row>
      <xdr:rowOff>0</xdr:rowOff>
    </xdr:from>
    <xdr:ext cx="657225" cy="514349"/>
    <xdr:pic>
      <xdr:nvPicPr>
        <xdr:cNvPr id="26" name="Obrázek 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flipH="1">
          <a:off x="5829300" y="49663350"/>
          <a:ext cx="657225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180975</xdr:colOff>
      <xdr:row>353</xdr:row>
      <xdr:rowOff>57150</xdr:rowOff>
    </xdr:from>
    <xdr:ext cx="323850" cy="602512"/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52044600"/>
          <a:ext cx="323850" cy="602512"/>
        </a:xfrm>
        <a:prstGeom prst="rect">
          <a:avLst/>
        </a:prstGeom>
      </xdr:spPr>
    </xdr:pic>
    <xdr:clientData/>
  </xdr:oneCellAnchor>
  <xdr:oneCellAnchor>
    <xdr:from>
      <xdr:col>6</xdr:col>
      <xdr:colOff>114300</xdr:colOff>
      <xdr:row>377</xdr:row>
      <xdr:rowOff>76200</xdr:rowOff>
    </xdr:from>
    <xdr:ext cx="457200" cy="543984"/>
    <xdr:pic>
      <xdr:nvPicPr>
        <xdr:cNvPr id="28" name="Obrázek 12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895975" y="55283100"/>
          <a:ext cx="457200" cy="54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28575</xdr:colOff>
      <xdr:row>359</xdr:row>
      <xdr:rowOff>95250</xdr:rowOff>
    </xdr:from>
    <xdr:to>
      <xdr:col>6</xdr:col>
      <xdr:colOff>714375</xdr:colOff>
      <xdr:row>362</xdr:row>
      <xdr:rowOff>123825</xdr:rowOff>
    </xdr:to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52835175"/>
          <a:ext cx="6858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431</xdr:row>
      <xdr:rowOff>0</xdr:rowOff>
    </xdr:from>
    <xdr:to>
      <xdr:col>10</xdr:col>
      <xdr:colOff>409575</xdr:colOff>
      <xdr:row>441</xdr:row>
      <xdr:rowOff>22225</xdr:rowOff>
    </xdr:to>
    <xdr:sp macro="" textlink="">
      <xdr:nvSpPr>
        <xdr:cNvPr id="30" name="AutoShape 10" descr="BOSCH GBG 60-20 dvoukotoučová stolní bruska - Rucni-naradi.cz">
          <a:extLst>
            <a:ext uri="{FF2B5EF4-FFF2-40B4-BE49-F238E27FC236}">
              <a16:creationId xmlns="" xmlns:a16="http://schemas.microsoft.com/office/drawing/2014/main" id="{6F8404FB-B54D-4B09-864D-8C499FE06C9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64541400"/>
          <a:ext cx="2371725" cy="194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19050</xdr:colOff>
      <xdr:row>322</xdr:row>
      <xdr:rowOff>123827</xdr:rowOff>
    </xdr:from>
    <xdr:to>
      <xdr:col>6</xdr:col>
      <xdr:colOff>725292</xdr:colOff>
      <xdr:row>325</xdr:row>
      <xdr:rowOff>133350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7825027"/>
          <a:ext cx="706242" cy="43814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328</xdr:row>
      <xdr:rowOff>28575</xdr:rowOff>
    </xdr:from>
    <xdr:to>
      <xdr:col>6</xdr:col>
      <xdr:colOff>714375</xdr:colOff>
      <xdr:row>332</xdr:row>
      <xdr:rowOff>114300</xdr:rowOff>
    </xdr:to>
    <xdr:pic>
      <xdr:nvPicPr>
        <xdr:cNvPr id="32" name="Obrázek 3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48482250"/>
          <a:ext cx="657225" cy="657225"/>
        </a:xfrm>
        <a:prstGeom prst="rect">
          <a:avLst/>
        </a:prstGeom>
      </xdr:spPr>
    </xdr:pic>
    <xdr:clientData/>
  </xdr:twoCellAnchor>
  <xdr:oneCellAnchor>
    <xdr:from>
      <xdr:col>6</xdr:col>
      <xdr:colOff>152400</xdr:colOff>
      <xdr:row>384</xdr:row>
      <xdr:rowOff>114300</xdr:rowOff>
    </xdr:from>
    <xdr:ext cx="457200" cy="543984"/>
    <xdr:pic>
      <xdr:nvPicPr>
        <xdr:cNvPr id="33" name="Obrázek 12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34075" y="56388000"/>
          <a:ext cx="457200" cy="54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152400</xdr:colOff>
      <xdr:row>384</xdr:row>
      <xdr:rowOff>114300</xdr:rowOff>
    </xdr:from>
    <xdr:ext cx="457200" cy="543984"/>
    <xdr:pic>
      <xdr:nvPicPr>
        <xdr:cNvPr id="34" name="Obrázek 12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34075" y="56388000"/>
          <a:ext cx="457200" cy="54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90887</xdr:colOff>
      <xdr:row>389</xdr:row>
      <xdr:rowOff>159962</xdr:rowOff>
    </xdr:from>
    <xdr:to>
      <xdr:col>6</xdr:col>
      <xdr:colOff>505648</xdr:colOff>
      <xdr:row>391</xdr:row>
      <xdr:rowOff>11561</xdr:rowOff>
    </xdr:to>
    <xdr:pic>
      <xdr:nvPicPr>
        <xdr:cNvPr id="35" name="Obrázek 34" descr="Antresol 1 dsp olh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4"/>
        <a:stretch/>
      </xdr:blipFill>
      <xdr:spPr bwMode="auto">
        <a:xfrm>
          <a:off x="5872562" y="57367112"/>
          <a:ext cx="414761" cy="17544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90887</xdr:colOff>
      <xdr:row>394</xdr:row>
      <xdr:rowOff>159962</xdr:rowOff>
    </xdr:from>
    <xdr:to>
      <xdr:col>6</xdr:col>
      <xdr:colOff>505648</xdr:colOff>
      <xdr:row>396</xdr:row>
      <xdr:rowOff>97286</xdr:rowOff>
    </xdr:to>
    <xdr:pic>
      <xdr:nvPicPr>
        <xdr:cNvPr id="36" name="Obrázek 35" descr="Antresol 1 dsp olh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8584"/>
        <a:stretch/>
      </xdr:blipFill>
      <xdr:spPr bwMode="auto">
        <a:xfrm>
          <a:off x="5872562" y="58233887"/>
          <a:ext cx="414761" cy="289749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47705</xdr:colOff>
      <xdr:row>408</xdr:row>
      <xdr:rowOff>51642</xdr:rowOff>
    </xdr:from>
    <xdr:to>
      <xdr:col>6</xdr:col>
      <xdr:colOff>691466</xdr:colOff>
      <xdr:row>410</xdr:row>
      <xdr:rowOff>48471</xdr:rowOff>
    </xdr:to>
    <xdr:pic>
      <xdr:nvPicPr>
        <xdr:cNvPr id="37" name="Obrázek 36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sharpenSoften amount="91000"/>
                  </a14:imgEffect>
                  <a14:imgEffect>
                    <a14:saturation sat="16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29380" y="60735417"/>
          <a:ext cx="643761" cy="377829"/>
        </a:xfrm>
        <a:prstGeom prst="rect">
          <a:avLst/>
        </a:prstGeom>
      </xdr:spPr>
    </xdr:pic>
    <xdr:clientData/>
  </xdr:twoCellAnchor>
  <xdr:twoCellAnchor editAs="oneCell">
    <xdr:from>
      <xdr:col>6</xdr:col>
      <xdr:colOff>47705</xdr:colOff>
      <xdr:row>414</xdr:row>
      <xdr:rowOff>51642</xdr:rowOff>
    </xdr:from>
    <xdr:to>
      <xdr:col>6</xdr:col>
      <xdr:colOff>691466</xdr:colOff>
      <xdr:row>416</xdr:row>
      <xdr:rowOff>105621</xdr:rowOff>
    </xdr:to>
    <xdr:pic>
      <xdr:nvPicPr>
        <xdr:cNvPr id="38" name="Obrázek 37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sharpenSoften amount="91000"/>
                  </a14:imgEffect>
                  <a14:imgEffect>
                    <a14:saturation sat="16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29380" y="61697442"/>
          <a:ext cx="643761" cy="377829"/>
        </a:xfrm>
        <a:prstGeom prst="rect">
          <a:avLst/>
        </a:prstGeom>
      </xdr:spPr>
    </xdr:pic>
    <xdr:clientData/>
  </xdr:twoCellAnchor>
  <xdr:twoCellAnchor editAs="oneCell">
    <xdr:from>
      <xdr:col>6</xdr:col>
      <xdr:colOff>26957</xdr:colOff>
      <xdr:row>402</xdr:row>
      <xdr:rowOff>89858</xdr:rowOff>
    </xdr:from>
    <xdr:to>
      <xdr:col>6</xdr:col>
      <xdr:colOff>678966</xdr:colOff>
      <xdr:row>404</xdr:row>
      <xdr:rowOff>91927</xdr:rowOff>
    </xdr:to>
    <xdr:pic>
      <xdr:nvPicPr>
        <xdr:cNvPr id="39" name="Obrázek 38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sharpenSoften amoun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08632" y="59649683"/>
          <a:ext cx="652009" cy="383069"/>
        </a:xfrm>
        <a:prstGeom prst="rect">
          <a:avLst/>
        </a:prstGeom>
      </xdr:spPr>
    </xdr:pic>
    <xdr:clientData/>
  </xdr:twoCellAnchor>
  <xdr:oneCellAnchor>
    <xdr:from>
      <xdr:col>6</xdr:col>
      <xdr:colOff>123825</xdr:colOff>
      <xdr:row>423</xdr:row>
      <xdr:rowOff>0</xdr:rowOff>
    </xdr:from>
    <xdr:ext cx="457200" cy="543984"/>
    <xdr:pic>
      <xdr:nvPicPr>
        <xdr:cNvPr id="40" name="Obrázek 12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05500" y="63103125"/>
          <a:ext cx="457200" cy="54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PO/P&#345;epracovan&#253;%20cen&#237;k%20-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PO/WPO%20cen&#237;k%20-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interierov&#233;%20vybave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ly žáci"/>
      <sheetName val="Příslušenství"/>
      <sheetName val="Stoly učitel"/>
      <sheetName val="Skříně s nářadím"/>
      <sheetName val="Skříně zjednodušené"/>
      <sheetName val="Skříně a regály bez vybavení"/>
      <sheetName val="Bloky s nářadím atd."/>
      <sheetName val="Bloky prázdné"/>
      <sheetName val="El. kostky a zdroje"/>
      <sheetName val="El. stroje a nářadí"/>
      <sheetName val="CT+FT atd."/>
      <sheetName val="Další přístroje a pomůcky"/>
    </sheetNames>
    <sheetDataSet>
      <sheetData sheetId="0"/>
      <sheetData sheetId="1"/>
      <sheetData sheetId="2"/>
      <sheetData sheetId="3">
        <row r="1">
          <cell r="A1">
            <v>27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ly žáci"/>
      <sheetName val="Příslušenství"/>
      <sheetName val="Stoly učitel"/>
      <sheetName val="Skříně s nářadím"/>
      <sheetName val="Skříně s nářadím ceny 2022"/>
      <sheetName val="Skříně zjednodušené"/>
      <sheetName val="Skříně a regály bez vybavení"/>
      <sheetName val="Bloky s nářadím atd."/>
      <sheetName val="Bloky prázdné"/>
      <sheetName val="El. kostky a zdroje"/>
      <sheetName val="El. stroje a nářadí"/>
      <sheetName val="CT+FT atd."/>
      <sheetName val="Další přístroje a pomůcky"/>
    </sheetNames>
    <sheetDataSet>
      <sheetData sheetId="0"/>
      <sheetData sheetId="1"/>
      <sheetData sheetId="2"/>
      <sheetData sheetId="3">
        <row r="1">
          <cell r="A1">
            <v>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"/>
      <sheetName val="Slepý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" name="Tabulka31025" displayName="Tabulka31025" ref="B153:D180" headerRowCount="0" totalsRowShown="0" headerRowDxfId="21" dataDxfId="20">
  <tableColumns count="3">
    <tableColumn id="1" name="Sloupec1" headerRowDxfId="19" dataDxfId="18"/>
    <tableColumn id="2" name="Sloupec2" headerRowDxfId="17" dataDxfId="16"/>
    <tableColumn id="3" name="Sloupec3" headerRowDxfId="15" dataDxfId="14"/>
  </tableColumns>
  <tableStyleInfo name="Tabulka vnitřní vybavení-1" showFirstColumn="0" showLastColumn="0" showRowStripes="1" showColumnStripes="0"/>
</table>
</file>

<file path=xl/tables/table2.xml><?xml version="1.0" encoding="utf-8"?>
<table xmlns="http://schemas.openxmlformats.org/spreadsheetml/2006/main" id="2" name="Tabulka21136" displayName="Tabulka21136" ref="B193:D225" headerRowCount="0" totalsRowShown="0" headerRowDxfId="13" dataDxfId="12">
  <tableColumns count="3">
    <tableColumn id="1" name="Sloupec1" headerRowDxfId="11" dataDxfId="10"/>
    <tableColumn id="2" name="Sloupec2" headerRowDxfId="9" dataDxfId="8"/>
    <tableColumn id="3" name="Sloupec3" headerRowDxfId="7" dataDxfId="6"/>
  </tableColumns>
  <tableStyleInfo name="Tabulka vnitřní vybavení-1" showFirstColumn="0" showLastColumn="0" showRowStripes="1" showColumnStripes="0"/>
</table>
</file>

<file path=xl/tables/table3.xml><?xml version="1.0" encoding="utf-8"?>
<table xmlns="http://schemas.openxmlformats.org/spreadsheetml/2006/main" id="3" name="Tabulka5187" displayName="Tabulka5187" ref="B239:D273" headerRowCount="0" totalsRowShown="0">
  <tableColumns count="3">
    <tableColumn id="1" name="Sloupec1" headerRowDxfId="5" dataDxfId="4"/>
    <tableColumn id="2" name="Sloupec2" headerRowDxfId="3" dataDxfId="2"/>
    <tableColumn id="3" name="Sloupec3" headerRowDxfId="1" dataDxfId="0"/>
  </tableColumns>
  <tableStyleInfo name="Tabulka vnitřní vybavení-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0"/>
  <sheetViews>
    <sheetView tabSelected="1" topLeftCell="A409" zoomScaleNormal="100" zoomScaleSheetLayoutView="100" workbookViewId="0">
      <selection activeCell="O349" sqref="O348:O349"/>
    </sheetView>
  </sheetViews>
  <sheetFormatPr defaultRowHeight="15" x14ac:dyDescent="0.25"/>
  <cols>
    <col min="1" max="1" width="10" customWidth="1"/>
    <col min="2" max="2" width="33.5703125" customWidth="1"/>
    <col min="3" max="3" width="8.28515625" customWidth="1"/>
    <col min="4" max="4" width="8.85546875" customWidth="1"/>
    <col min="5" max="5" width="10.5703125" bestFit="1" customWidth="1"/>
    <col min="6" max="6" width="15.42578125" bestFit="1" customWidth="1"/>
    <col min="7" max="7" width="11.140625" customWidth="1"/>
    <col min="8" max="8" width="16.7109375" style="5" hidden="1" customWidth="1"/>
  </cols>
  <sheetData>
    <row r="1" spans="1:8" s="4" customFormat="1" ht="20.100000000000001" customHeight="1" x14ac:dyDescent="0.25">
      <c r="A1" s="1" t="s">
        <v>343</v>
      </c>
      <c r="B1" s="2"/>
      <c r="C1" s="2"/>
      <c r="D1" s="2"/>
      <c r="E1" s="2"/>
      <c r="F1" s="160" t="s">
        <v>0</v>
      </c>
      <c r="G1" s="160"/>
      <c r="H1" s="3"/>
    </row>
    <row r="2" spans="1:8" ht="3.75" customHeight="1" x14ac:dyDescent="0.25"/>
    <row r="3" spans="1:8" ht="12.75" customHeight="1" x14ac:dyDescent="0.25">
      <c r="A3" s="6" t="s">
        <v>1</v>
      </c>
    </row>
    <row r="4" spans="1:8" s="13" customFormat="1" ht="12" customHeight="1" x14ac:dyDescent="0.2">
      <c r="A4" s="7" t="s">
        <v>2</v>
      </c>
      <c r="B4" s="8" t="s">
        <v>3</v>
      </c>
      <c r="C4" s="161" t="s">
        <v>4</v>
      </c>
      <c r="D4" s="162"/>
      <c r="E4" s="9" t="s">
        <v>5</v>
      </c>
      <c r="F4" s="10" t="s">
        <v>6</v>
      </c>
      <c r="G4" s="11"/>
      <c r="H4" s="12"/>
    </row>
    <row r="5" spans="1:8" s="13" customFormat="1" ht="12" customHeight="1" x14ac:dyDescent="0.2">
      <c r="A5" s="14">
        <v>1</v>
      </c>
      <c r="B5" s="15" t="s">
        <v>7</v>
      </c>
      <c r="C5" s="16" t="s">
        <v>8</v>
      </c>
      <c r="D5" s="17">
        <v>1500</v>
      </c>
      <c r="E5" s="18"/>
      <c r="F5" s="19">
        <f>D9*E5</f>
        <v>0</v>
      </c>
      <c r="G5" s="20"/>
      <c r="H5" s="21">
        <f>F5</f>
        <v>0</v>
      </c>
    </row>
    <row r="6" spans="1:8" s="13" customFormat="1" ht="12" customHeight="1" x14ac:dyDescent="0.2">
      <c r="A6" s="22" t="s">
        <v>9</v>
      </c>
      <c r="B6" s="23" t="s">
        <v>10</v>
      </c>
      <c r="C6" s="22" t="s">
        <v>11</v>
      </c>
      <c r="D6" s="20">
        <v>650</v>
      </c>
      <c r="E6" s="24" t="s">
        <v>12</v>
      </c>
      <c r="F6" s="25" t="s">
        <v>13</v>
      </c>
      <c r="G6" s="20"/>
      <c r="H6" s="12"/>
    </row>
    <row r="7" spans="1:8" s="13" customFormat="1" ht="12" customHeight="1" x14ac:dyDescent="0.2">
      <c r="A7" s="22" t="s">
        <v>14</v>
      </c>
      <c r="B7" s="15" t="s">
        <v>15</v>
      </c>
      <c r="C7" s="22" t="s">
        <v>16</v>
      </c>
      <c r="D7" s="20" t="s">
        <v>17</v>
      </c>
      <c r="E7" s="26">
        <v>21</v>
      </c>
      <c r="F7" s="19">
        <f>F5*(1+E7/100)</f>
        <v>0</v>
      </c>
      <c r="G7" s="20"/>
      <c r="H7" s="12"/>
    </row>
    <row r="8" spans="1:8" s="13" customFormat="1" ht="12" customHeight="1" x14ac:dyDescent="0.2">
      <c r="A8" s="22" t="s">
        <v>18</v>
      </c>
      <c r="B8" s="15" t="s">
        <v>19</v>
      </c>
      <c r="C8" s="22"/>
      <c r="D8" s="20"/>
      <c r="E8" s="26"/>
      <c r="F8" s="19"/>
      <c r="G8" s="20"/>
      <c r="H8" s="12"/>
    </row>
    <row r="9" spans="1:8" s="13" customFormat="1" ht="324.75" customHeight="1" x14ac:dyDescent="0.2">
      <c r="A9" s="27"/>
      <c r="B9" s="28" t="s">
        <v>20</v>
      </c>
      <c r="C9" s="29" t="s">
        <v>21</v>
      </c>
      <c r="D9" s="30">
        <v>8</v>
      </c>
      <c r="E9" s="30"/>
      <c r="F9" s="31"/>
      <c r="G9" s="29"/>
      <c r="H9" s="12"/>
    </row>
    <row r="10" spans="1:8" ht="3" customHeight="1" x14ac:dyDescent="0.25"/>
    <row r="11" spans="1:8" s="35" customFormat="1" ht="11.85" customHeight="1" x14ac:dyDescent="0.25">
      <c r="A11" s="7" t="s">
        <v>2</v>
      </c>
      <c r="B11" s="32" t="s">
        <v>22</v>
      </c>
      <c r="C11" s="9"/>
      <c r="D11" s="32"/>
      <c r="E11" s="9" t="s">
        <v>5</v>
      </c>
      <c r="F11" s="33" t="s">
        <v>6</v>
      </c>
      <c r="G11" s="34"/>
      <c r="H11" s="12"/>
    </row>
    <row r="12" spans="1:8" s="35" customFormat="1" ht="11.85" customHeight="1" x14ac:dyDescent="0.25">
      <c r="A12" s="36">
        <v>2</v>
      </c>
      <c r="B12" s="20" t="s">
        <v>23</v>
      </c>
      <c r="C12" s="24"/>
      <c r="D12" s="26"/>
      <c r="E12" s="18"/>
      <c r="F12" s="19">
        <f>D15*E12</f>
        <v>0</v>
      </c>
      <c r="G12" s="37"/>
      <c r="H12" s="38">
        <f>F12</f>
        <v>0</v>
      </c>
    </row>
    <row r="13" spans="1:8" s="35" customFormat="1" ht="11.85" customHeight="1" x14ac:dyDescent="0.25">
      <c r="A13" s="39" t="s">
        <v>24</v>
      </c>
      <c r="B13" s="20" t="s">
        <v>25</v>
      </c>
      <c r="C13" s="24"/>
      <c r="D13" s="26"/>
      <c r="E13" s="24" t="s">
        <v>12</v>
      </c>
      <c r="F13" s="25" t="s">
        <v>13</v>
      </c>
      <c r="G13" s="37"/>
      <c r="H13" s="12"/>
    </row>
    <row r="14" spans="1:8" s="35" customFormat="1" ht="11.85" customHeight="1" x14ac:dyDescent="0.25">
      <c r="A14" s="39" t="s">
        <v>14</v>
      </c>
      <c r="B14" s="20" t="s">
        <v>26</v>
      </c>
      <c r="C14" s="24"/>
      <c r="D14" s="26"/>
      <c r="E14" s="40">
        <v>21</v>
      </c>
      <c r="F14" s="19">
        <f>F12*(1+E14/100)</f>
        <v>0</v>
      </c>
      <c r="G14" s="37"/>
      <c r="H14" s="12"/>
    </row>
    <row r="15" spans="1:8" s="35" customFormat="1" ht="11.85" customHeight="1" x14ac:dyDescent="0.25">
      <c r="A15" s="41">
        <v>1150015</v>
      </c>
      <c r="B15" s="27"/>
      <c r="C15" s="42" t="s">
        <v>21</v>
      </c>
      <c r="D15" s="30">
        <v>16</v>
      </c>
      <c r="E15" s="43"/>
      <c r="F15" s="43"/>
      <c r="G15" s="44"/>
      <c r="H15" s="12"/>
    </row>
    <row r="16" spans="1:8" s="46" customFormat="1" ht="3" customHeight="1" x14ac:dyDescent="0.25">
      <c r="A16" s="45"/>
      <c r="B16" s="45"/>
      <c r="C16" s="24"/>
      <c r="D16" s="40"/>
      <c r="G16" s="24"/>
      <c r="H16" s="12"/>
    </row>
    <row r="17" spans="1:8" s="35" customFormat="1" ht="11.85" customHeight="1" x14ac:dyDescent="0.25">
      <c r="A17" s="16" t="s">
        <v>2</v>
      </c>
      <c r="B17" s="32" t="s">
        <v>27</v>
      </c>
      <c r="C17" s="17" t="s">
        <v>8</v>
      </c>
      <c r="D17" s="32">
        <v>355</v>
      </c>
      <c r="E17" s="17" t="s">
        <v>5</v>
      </c>
      <c r="F17" s="33" t="s">
        <v>6</v>
      </c>
      <c r="G17" s="47"/>
      <c r="H17" s="12"/>
    </row>
    <row r="18" spans="1:8" s="35" customFormat="1" ht="11.85" customHeight="1" x14ac:dyDescent="0.25">
      <c r="A18" s="48">
        <v>3</v>
      </c>
      <c r="B18" s="26" t="s">
        <v>28</v>
      </c>
      <c r="C18" s="20" t="s">
        <v>11</v>
      </c>
      <c r="D18" s="26">
        <v>18</v>
      </c>
      <c r="E18" s="18"/>
      <c r="F18" s="19">
        <f>D28*E18</f>
        <v>0</v>
      </c>
      <c r="G18" s="20"/>
      <c r="H18" s="21">
        <f>F18</f>
        <v>0</v>
      </c>
    </row>
    <row r="19" spans="1:8" s="35" customFormat="1" ht="11.85" customHeight="1" x14ac:dyDescent="0.25">
      <c r="A19" s="39" t="s">
        <v>9</v>
      </c>
      <c r="B19" s="20" t="s">
        <v>29</v>
      </c>
      <c r="C19" s="20" t="s">
        <v>16</v>
      </c>
      <c r="D19" s="26">
        <v>100</v>
      </c>
      <c r="E19" s="20" t="s">
        <v>12</v>
      </c>
      <c r="F19" s="25" t="s">
        <v>13</v>
      </c>
      <c r="G19" s="20"/>
      <c r="H19" s="12"/>
    </row>
    <row r="20" spans="1:8" s="35" customFormat="1" ht="11.85" customHeight="1" x14ac:dyDescent="0.25">
      <c r="A20" s="22" t="s">
        <v>14</v>
      </c>
      <c r="B20" s="20" t="s">
        <v>30</v>
      </c>
      <c r="C20" s="20"/>
      <c r="D20" s="26"/>
      <c r="E20" s="26">
        <v>21</v>
      </c>
      <c r="F20" s="19">
        <f>F18*(1+E20/100)</f>
        <v>0</v>
      </c>
      <c r="G20" s="20"/>
      <c r="H20" s="12"/>
    </row>
    <row r="21" spans="1:8" s="35" customFormat="1" ht="11.85" customHeight="1" x14ac:dyDescent="0.25">
      <c r="A21" s="22">
        <v>1134021</v>
      </c>
      <c r="B21" s="20" t="s">
        <v>31</v>
      </c>
      <c r="C21" s="20"/>
      <c r="D21" s="26"/>
      <c r="E21" s="20"/>
      <c r="F21" s="25"/>
      <c r="G21" s="20"/>
      <c r="H21" s="12"/>
    </row>
    <row r="22" spans="1:8" s="35" customFormat="1" ht="11.85" customHeight="1" x14ac:dyDescent="0.25">
      <c r="A22" s="22"/>
      <c r="B22" s="20" t="s">
        <v>32</v>
      </c>
      <c r="C22" s="20"/>
      <c r="D22" s="26"/>
      <c r="E22" s="20"/>
      <c r="F22" s="25"/>
      <c r="G22" s="20"/>
      <c r="H22" s="12"/>
    </row>
    <row r="23" spans="1:8" s="35" customFormat="1" ht="11.85" customHeight="1" x14ac:dyDescent="0.25">
      <c r="A23" s="22"/>
      <c r="B23" s="20" t="s">
        <v>33</v>
      </c>
      <c r="C23" s="20"/>
      <c r="D23" s="26"/>
      <c r="E23" s="49"/>
      <c r="F23" s="49"/>
      <c r="G23" s="20"/>
      <c r="H23" s="12"/>
    </row>
    <row r="24" spans="1:8" s="35" customFormat="1" ht="11.85" customHeight="1" x14ac:dyDescent="0.25">
      <c r="A24" s="22"/>
      <c r="B24" s="20" t="s">
        <v>34</v>
      </c>
      <c r="C24" s="20"/>
      <c r="D24" s="26"/>
      <c r="E24" s="26"/>
      <c r="F24" s="19"/>
      <c r="G24" s="20"/>
      <c r="H24" s="12"/>
    </row>
    <row r="25" spans="1:8" s="35" customFormat="1" ht="11.85" customHeight="1" x14ac:dyDescent="0.25">
      <c r="A25" s="22"/>
      <c r="B25" s="20" t="s">
        <v>35</v>
      </c>
      <c r="C25" s="20"/>
      <c r="D25" s="26"/>
      <c r="E25" s="26"/>
      <c r="F25" s="19"/>
      <c r="G25" s="20"/>
      <c r="H25" s="12"/>
    </row>
    <row r="26" spans="1:8" s="35" customFormat="1" ht="11.85" customHeight="1" x14ac:dyDescent="0.25">
      <c r="A26" s="22"/>
      <c r="B26" s="20" t="s">
        <v>36</v>
      </c>
      <c r="C26" s="20"/>
      <c r="D26" s="26"/>
      <c r="E26" s="26"/>
      <c r="F26" s="19"/>
      <c r="G26" s="20"/>
      <c r="H26" s="12"/>
    </row>
    <row r="27" spans="1:8" s="35" customFormat="1" ht="11.85" customHeight="1" x14ac:dyDescent="0.25">
      <c r="A27" s="22"/>
      <c r="B27" s="20" t="s">
        <v>37</v>
      </c>
      <c r="C27" s="20"/>
      <c r="D27" s="26"/>
      <c r="E27" s="26"/>
      <c r="F27" s="19"/>
      <c r="G27" s="20"/>
      <c r="H27" s="12"/>
    </row>
    <row r="28" spans="1:8" s="35" customFormat="1" ht="11.85" customHeight="1" x14ac:dyDescent="0.25">
      <c r="A28" s="27"/>
      <c r="B28" s="29" t="s">
        <v>38</v>
      </c>
      <c r="C28" s="29" t="s">
        <v>21</v>
      </c>
      <c r="D28" s="30">
        <v>16</v>
      </c>
      <c r="E28" s="43"/>
      <c r="F28" s="43"/>
      <c r="G28" s="29"/>
      <c r="H28" s="12"/>
    </row>
    <row r="29" spans="1:8" ht="3" customHeight="1" x14ac:dyDescent="0.25">
      <c r="A29" s="50"/>
      <c r="B29" s="51"/>
      <c r="C29" s="52"/>
      <c r="D29" s="53"/>
      <c r="E29" s="53"/>
      <c r="F29" s="54"/>
      <c r="G29" s="52"/>
      <c r="H29" s="55"/>
    </row>
    <row r="30" spans="1:8" s="35" customFormat="1" ht="11.85" customHeight="1" x14ac:dyDescent="0.25">
      <c r="A30" s="7" t="s">
        <v>2</v>
      </c>
      <c r="B30" s="32" t="s">
        <v>39</v>
      </c>
      <c r="C30" s="9"/>
      <c r="D30" s="32"/>
      <c r="E30" s="9" t="s">
        <v>5</v>
      </c>
      <c r="F30" s="33" t="s">
        <v>6</v>
      </c>
      <c r="G30" s="34"/>
      <c r="H30" s="12"/>
    </row>
    <row r="31" spans="1:8" s="35" customFormat="1" ht="11.85" customHeight="1" x14ac:dyDescent="0.25">
      <c r="A31" s="36">
        <v>4</v>
      </c>
      <c r="B31" s="20" t="s">
        <v>40</v>
      </c>
      <c r="C31" s="24"/>
      <c r="D31" s="26"/>
      <c r="E31" s="18"/>
      <c r="F31" s="19">
        <f>D39*E31</f>
        <v>0</v>
      </c>
      <c r="G31" s="37"/>
      <c r="H31" s="21">
        <f>F31</f>
        <v>0</v>
      </c>
    </row>
    <row r="32" spans="1:8" s="35" customFormat="1" ht="11.85" customHeight="1" x14ac:dyDescent="0.25">
      <c r="A32" s="39" t="s">
        <v>9</v>
      </c>
      <c r="B32" s="20" t="s">
        <v>41</v>
      </c>
      <c r="C32" s="24"/>
      <c r="D32" s="26"/>
      <c r="E32" s="24" t="s">
        <v>12</v>
      </c>
      <c r="F32" s="25" t="s">
        <v>13</v>
      </c>
      <c r="G32" s="37"/>
      <c r="H32" s="12"/>
    </row>
    <row r="33" spans="1:8" s="35" customFormat="1" ht="11.85" customHeight="1" x14ac:dyDescent="0.25">
      <c r="A33" s="22" t="s">
        <v>14</v>
      </c>
      <c r="B33" s="20" t="s">
        <v>42</v>
      </c>
      <c r="C33" s="24"/>
      <c r="D33" s="26"/>
      <c r="E33" s="40">
        <v>21</v>
      </c>
      <c r="F33" s="19">
        <f>F31*(1+E33/100)</f>
        <v>0</v>
      </c>
      <c r="G33" s="37"/>
      <c r="H33" s="12"/>
    </row>
    <row r="34" spans="1:8" s="35" customFormat="1" ht="11.85" customHeight="1" x14ac:dyDescent="0.25">
      <c r="A34" s="22" t="s">
        <v>43</v>
      </c>
      <c r="B34" s="20" t="s">
        <v>44</v>
      </c>
      <c r="C34" s="24"/>
      <c r="D34" s="26"/>
      <c r="E34" s="20"/>
      <c r="F34" s="25"/>
      <c r="G34" s="37"/>
      <c r="H34" s="12"/>
    </row>
    <row r="35" spans="1:8" s="35" customFormat="1" ht="11.85" customHeight="1" x14ac:dyDescent="0.25">
      <c r="A35" s="39"/>
      <c r="B35" s="20" t="s">
        <v>45</v>
      </c>
      <c r="C35" s="24"/>
      <c r="D35" s="26"/>
      <c r="E35" s="20"/>
      <c r="F35" s="25"/>
      <c r="G35" s="37"/>
      <c r="H35" s="12"/>
    </row>
    <row r="36" spans="1:8" s="35" customFormat="1" ht="11.85" customHeight="1" x14ac:dyDescent="0.25">
      <c r="A36" s="39"/>
      <c r="B36" s="20" t="s">
        <v>46</v>
      </c>
      <c r="C36" s="24"/>
      <c r="D36" s="26"/>
      <c r="E36" s="20"/>
      <c r="F36" s="25"/>
      <c r="G36" s="37"/>
      <c r="H36" s="12"/>
    </row>
    <row r="37" spans="1:8" s="35" customFormat="1" ht="11.85" customHeight="1" x14ac:dyDescent="0.25">
      <c r="A37" s="39"/>
      <c r="B37" s="20" t="s">
        <v>47</v>
      </c>
      <c r="C37" s="24"/>
      <c r="D37" s="26"/>
      <c r="E37" s="20"/>
      <c r="F37" s="25"/>
      <c r="G37" s="37"/>
      <c r="H37" s="12"/>
    </row>
    <row r="38" spans="1:8" s="35" customFormat="1" ht="11.85" customHeight="1" x14ac:dyDescent="0.25">
      <c r="A38" s="39"/>
      <c r="B38" s="20" t="s">
        <v>48</v>
      </c>
      <c r="C38" s="24"/>
      <c r="D38" s="26"/>
      <c r="E38" s="20"/>
      <c r="F38" s="25"/>
      <c r="G38" s="37"/>
      <c r="H38" s="12"/>
    </row>
    <row r="39" spans="1:8" s="35" customFormat="1" ht="11.85" customHeight="1" x14ac:dyDescent="0.25">
      <c r="A39" s="41"/>
      <c r="B39" s="29" t="s">
        <v>49</v>
      </c>
      <c r="C39" s="42" t="s">
        <v>21</v>
      </c>
      <c r="D39" s="30">
        <v>16</v>
      </c>
      <c r="E39" s="43"/>
      <c r="F39" s="43"/>
      <c r="G39" s="44"/>
      <c r="H39" s="12"/>
    </row>
    <row r="40" spans="1:8" ht="3" customHeight="1" x14ac:dyDescent="0.25"/>
    <row r="41" spans="1:8" s="35" customFormat="1" ht="11.85" customHeight="1" x14ac:dyDescent="0.25">
      <c r="A41" s="16" t="s">
        <v>2</v>
      </c>
      <c r="B41" s="32" t="s">
        <v>50</v>
      </c>
      <c r="C41" s="17"/>
      <c r="D41" s="32"/>
      <c r="E41" s="17" t="s">
        <v>5</v>
      </c>
      <c r="F41" s="33" t="s">
        <v>6</v>
      </c>
      <c r="G41" s="17"/>
      <c r="H41" s="12"/>
    </row>
    <row r="42" spans="1:8" s="35" customFormat="1" ht="11.85" customHeight="1" x14ac:dyDescent="0.25">
      <c r="A42" s="48">
        <v>5</v>
      </c>
      <c r="B42" s="20" t="s">
        <v>51</v>
      </c>
      <c r="C42" s="20"/>
      <c r="D42" s="26"/>
      <c r="E42" s="18"/>
      <c r="F42" s="19">
        <f>D49*E42</f>
        <v>0</v>
      </c>
      <c r="G42" s="20"/>
      <c r="H42" s="21">
        <f>F42</f>
        <v>0</v>
      </c>
    </row>
    <row r="43" spans="1:8" s="35" customFormat="1" ht="11.85" customHeight="1" x14ac:dyDescent="0.25">
      <c r="A43" s="39" t="s">
        <v>9</v>
      </c>
      <c r="B43" s="20" t="s">
        <v>52</v>
      </c>
      <c r="C43" s="20"/>
      <c r="D43" s="26"/>
      <c r="E43" s="20" t="s">
        <v>12</v>
      </c>
      <c r="F43" s="25" t="s">
        <v>13</v>
      </c>
      <c r="G43" s="20"/>
      <c r="H43" s="12"/>
    </row>
    <row r="44" spans="1:8" s="35" customFormat="1" ht="11.85" customHeight="1" x14ac:dyDescent="0.25">
      <c r="A44" s="22" t="s">
        <v>14</v>
      </c>
      <c r="B44" s="20" t="s">
        <v>53</v>
      </c>
      <c r="C44" s="20"/>
      <c r="D44" s="26"/>
      <c r="E44" s="26">
        <v>21</v>
      </c>
      <c r="F44" s="19">
        <f>F42*(1+E44/100)</f>
        <v>0</v>
      </c>
      <c r="G44" s="20"/>
      <c r="H44" s="12"/>
    </row>
    <row r="45" spans="1:8" s="35" customFormat="1" ht="11.85" customHeight="1" x14ac:dyDescent="0.25">
      <c r="A45" s="22">
        <v>1140054</v>
      </c>
      <c r="B45" s="20" t="s">
        <v>54</v>
      </c>
      <c r="C45" s="20"/>
      <c r="D45" s="26"/>
      <c r="E45" s="20"/>
      <c r="F45" s="25"/>
      <c r="G45" s="20"/>
      <c r="H45" s="12"/>
    </row>
    <row r="46" spans="1:8" s="35" customFormat="1" ht="11.85" customHeight="1" x14ac:dyDescent="0.25">
      <c r="A46" s="22"/>
      <c r="B46" s="20" t="s">
        <v>55</v>
      </c>
      <c r="C46" s="20"/>
      <c r="D46" s="26"/>
      <c r="E46" s="20"/>
      <c r="F46" s="25"/>
      <c r="G46" s="20"/>
      <c r="H46" s="12"/>
    </row>
    <row r="47" spans="1:8" s="35" customFormat="1" ht="11.85" customHeight="1" x14ac:dyDescent="0.25">
      <c r="A47" s="22"/>
      <c r="B47" s="20" t="s">
        <v>56</v>
      </c>
      <c r="C47" s="20"/>
      <c r="D47" s="26"/>
      <c r="E47" s="20"/>
      <c r="F47" s="25"/>
      <c r="G47" s="20"/>
      <c r="H47" s="12"/>
    </row>
    <row r="48" spans="1:8" s="35" customFormat="1" ht="11.85" customHeight="1" x14ac:dyDescent="0.25">
      <c r="A48" s="22"/>
      <c r="B48" s="20" t="s">
        <v>57</v>
      </c>
      <c r="C48" s="20"/>
      <c r="D48" s="26"/>
      <c r="E48" s="20"/>
      <c r="F48" s="25"/>
      <c r="G48" s="20"/>
      <c r="H48" s="12"/>
    </row>
    <row r="49" spans="1:8" s="35" customFormat="1" ht="11.85" customHeight="1" x14ac:dyDescent="0.25">
      <c r="A49" s="27"/>
      <c r="B49" s="29" t="s">
        <v>58</v>
      </c>
      <c r="C49" s="29" t="s">
        <v>21</v>
      </c>
      <c r="D49" s="30">
        <v>16</v>
      </c>
      <c r="E49" s="29"/>
      <c r="F49" s="56"/>
      <c r="G49" s="29"/>
      <c r="H49" s="12"/>
    </row>
    <row r="50" spans="1:8" s="57" customFormat="1" ht="3" customHeight="1" x14ac:dyDescent="0.2">
      <c r="H50" s="58"/>
    </row>
    <row r="51" spans="1:8" s="35" customFormat="1" ht="11.85" customHeight="1" x14ac:dyDescent="0.25">
      <c r="A51" s="16" t="s">
        <v>2</v>
      </c>
      <c r="B51" s="32" t="s">
        <v>59</v>
      </c>
      <c r="C51" s="17"/>
      <c r="D51" s="32"/>
      <c r="E51" s="17" t="s">
        <v>5</v>
      </c>
      <c r="F51" s="33" t="s">
        <v>6</v>
      </c>
      <c r="G51" s="17"/>
      <c r="H51" s="12"/>
    </row>
    <row r="52" spans="1:8" s="35" customFormat="1" ht="11.85" customHeight="1" x14ac:dyDescent="0.25">
      <c r="A52" s="48">
        <v>6</v>
      </c>
      <c r="B52" s="20" t="s">
        <v>60</v>
      </c>
      <c r="C52" s="20"/>
      <c r="D52" s="26"/>
      <c r="E52" s="18"/>
      <c r="F52" s="19">
        <f>D59*E52</f>
        <v>0</v>
      </c>
      <c r="G52" s="20"/>
      <c r="H52" s="21">
        <f>F52</f>
        <v>0</v>
      </c>
    </row>
    <row r="53" spans="1:8" s="35" customFormat="1" ht="11.85" customHeight="1" x14ac:dyDescent="0.25">
      <c r="A53" s="39" t="s">
        <v>9</v>
      </c>
      <c r="B53" s="20" t="s">
        <v>61</v>
      </c>
      <c r="C53" s="20"/>
      <c r="D53" s="26"/>
      <c r="E53" s="20" t="s">
        <v>12</v>
      </c>
      <c r="F53" s="25" t="s">
        <v>13</v>
      </c>
      <c r="G53" s="20"/>
      <c r="H53" s="12"/>
    </row>
    <row r="54" spans="1:8" s="35" customFormat="1" ht="11.85" customHeight="1" x14ac:dyDescent="0.25">
      <c r="A54" s="22" t="s">
        <v>14</v>
      </c>
      <c r="B54" s="20" t="s">
        <v>62</v>
      </c>
      <c r="C54" s="20"/>
      <c r="D54" s="26"/>
      <c r="E54" s="26">
        <v>21</v>
      </c>
      <c r="F54" s="19">
        <f>F52*(1+E54/100)</f>
        <v>0</v>
      </c>
      <c r="G54" s="20"/>
      <c r="H54" s="12"/>
    </row>
    <row r="55" spans="1:8" s="35" customFormat="1" ht="11.85" customHeight="1" x14ac:dyDescent="0.25">
      <c r="A55" s="22">
        <v>1140052</v>
      </c>
      <c r="B55" s="20" t="s">
        <v>63</v>
      </c>
      <c r="C55" s="20"/>
      <c r="D55" s="26"/>
      <c r="E55" s="20"/>
      <c r="F55" s="25"/>
      <c r="G55" s="20"/>
      <c r="H55" s="12"/>
    </row>
    <row r="56" spans="1:8" s="35" customFormat="1" ht="11.85" customHeight="1" x14ac:dyDescent="0.25">
      <c r="A56" s="22"/>
      <c r="B56" s="20" t="s">
        <v>64</v>
      </c>
      <c r="C56" s="20"/>
      <c r="D56" s="26"/>
      <c r="E56" s="20"/>
      <c r="F56" s="25"/>
      <c r="G56" s="20"/>
      <c r="H56" s="12"/>
    </row>
    <row r="57" spans="1:8" s="35" customFormat="1" ht="11.85" customHeight="1" x14ac:dyDescent="0.25">
      <c r="A57" s="22"/>
      <c r="B57" s="20" t="s">
        <v>65</v>
      </c>
      <c r="C57" s="20"/>
      <c r="D57" s="26"/>
      <c r="E57" s="20"/>
      <c r="F57" s="25"/>
      <c r="G57" s="20"/>
      <c r="H57" s="12"/>
    </row>
    <row r="58" spans="1:8" s="35" customFormat="1" ht="11.85" customHeight="1" x14ac:dyDescent="0.25">
      <c r="A58" s="22"/>
      <c r="B58" s="20" t="s">
        <v>66</v>
      </c>
      <c r="C58" s="20"/>
      <c r="D58" s="26"/>
      <c r="E58" s="20"/>
      <c r="F58" s="25"/>
      <c r="G58" s="20"/>
      <c r="H58" s="12"/>
    </row>
    <row r="59" spans="1:8" s="35" customFormat="1" ht="11.85" customHeight="1" x14ac:dyDescent="0.25">
      <c r="A59" s="27"/>
      <c r="B59" s="29" t="s">
        <v>49</v>
      </c>
      <c r="C59" s="29" t="s">
        <v>21</v>
      </c>
      <c r="D59" s="30">
        <v>16</v>
      </c>
      <c r="E59" s="43"/>
      <c r="F59" s="43"/>
      <c r="G59" s="29"/>
      <c r="H59" s="12"/>
    </row>
    <row r="60" spans="1:8" s="57" customFormat="1" ht="3" customHeight="1" x14ac:dyDescent="0.2">
      <c r="H60" s="58"/>
    </row>
    <row r="61" spans="1:8" s="35" customFormat="1" ht="11.85" customHeight="1" x14ac:dyDescent="0.25">
      <c r="A61" s="16" t="s">
        <v>2</v>
      </c>
      <c r="B61" s="32" t="s">
        <v>67</v>
      </c>
      <c r="C61" s="17"/>
      <c r="D61" s="32"/>
      <c r="E61" s="17" t="s">
        <v>5</v>
      </c>
      <c r="F61" s="33" t="s">
        <v>6</v>
      </c>
      <c r="G61" s="17"/>
      <c r="H61" s="12"/>
    </row>
    <row r="62" spans="1:8" s="35" customFormat="1" ht="11.85" customHeight="1" x14ac:dyDescent="0.25">
      <c r="A62" s="48">
        <v>7</v>
      </c>
      <c r="B62" s="20" t="s">
        <v>68</v>
      </c>
      <c r="C62" s="20"/>
      <c r="D62" s="26"/>
      <c r="E62" s="18"/>
      <c r="F62" s="19">
        <f>D65*E62</f>
        <v>0</v>
      </c>
      <c r="G62" s="20"/>
      <c r="H62" s="21">
        <f>F62</f>
        <v>0</v>
      </c>
    </row>
    <row r="63" spans="1:8" s="35" customFormat="1" ht="11.85" customHeight="1" x14ac:dyDescent="0.25">
      <c r="A63" s="39" t="s">
        <v>9</v>
      </c>
      <c r="B63" s="20" t="s">
        <v>69</v>
      </c>
      <c r="C63" s="20"/>
      <c r="D63" s="26"/>
      <c r="E63" s="20" t="s">
        <v>12</v>
      </c>
      <c r="F63" s="25" t="s">
        <v>13</v>
      </c>
      <c r="G63" s="20"/>
      <c r="H63" s="12"/>
    </row>
    <row r="64" spans="1:8" s="35" customFormat="1" ht="11.85" customHeight="1" x14ac:dyDescent="0.25">
      <c r="A64" s="39" t="s">
        <v>14</v>
      </c>
      <c r="B64" s="20" t="s">
        <v>70</v>
      </c>
      <c r="C64" s="20"/>
      <c r="D64" s="26"/>
      <c r="E64" s="26">
        <v>21</v>
      </c>
      <c r="F64" s="19">
        <f>F62*(1+E64/100)</f>
        <v>0</v>
      </c>
      <c r="G64" s="20"/>
      <c r="H64" s="12"/>
    </row>
    <row r="65" spans="1:8" s="35" customFormat="1" ht="11.85" customHeight="1" x14ac:dyDescent="0.25">
      <c r="A65" s="41">
        <v>1150001</v>
      </c>
      <c r="B65" s="29"/>
      <c r="C65" s="29" t="s">
        <v>21</v>
      </c>
      <c r="D65" s="30">
        <v>16</v>
      </c>
      <c r="E65" s="43"/>
      <c r="F65" s="43"/>
      <c r="G65" s="29"/>
      <c r="H65" s="12"/>
    </row>
    <row r="66" spans="1:8" s="57" customFormat="1" ht="3" customHeight="1" x14ac:dyDescent="0.2">
      <c r="H66" s="58"/>
    </row>
    <row r="67" spans="1:8" s="35" customFormat="1" ht="11.85" customHeight="1" x14ac:dyDescent="0.25">
      <c r="A67" s="16" t="s">
        <v>2</v>
      </c>
      <c r="B67" s="32" t="s">
        <v>71</v>
      </c>
      <c r="C67" s="17"/>
      <c r="D67" s="32"/>
      <c r="E67" s="17" t="s">
        <v>5</v>
      </c>
      <c r="F67" s="33" t="s">
        <v>6</v>
      </c>
      <c r="G67" s="17"/>
      <c r="H67" s="12"/>
    </row>
    <row r="68" spans="1:8" s="35" customFormat="1" ht="11.85" customHeight="1" x14ac:dyDescent="0.25">
      <c r="A68" s="48">
        <v>8</v>
      </c>
      <c r="B68" s="20" t="s">
        <v>72</v>
      </c>
      <c r="C68" s="20"/>
      <c r="D68" s="26"/>
      <c r="E68" s="18"/>
      <c r="F68" s="19">
        <f>D77*E68</f>
        <v>0</v>
      </c>
      <c r="G68" s="20"/>
      <c r="H68" s="21">
        <f>F68</f>
        <v>0</v>
      </c>
    </row>
    <row r="69" spans="1:8" s="35" customFormat="1" ht="11.85" customHeight="1" x14ac:dyDescent="0.25">
      <c r="A69" s="39" t="s">
        <v>9</v>
      </c>
      <c r="B69" s="20" t="s">
        <v>73</v>
      </c>
      <c r="C69" s="20"/>
      <c r="D69" s="26"/>
      <c r="E69" s="20" t="s">
        <v>12</v>
      </c>
      <c r="F69" s="25" t="s">
        <v>13</v>
      </c>
      <c r="G69" s="20"/>
      <c r="H69" s="12"/>
    </row>
    <row r="70" spans="1:8" s="35" customFormat="1" ht="11.85" customHeight="1" x14ac:dyDescent="0.25">
      <c r="A70" s="22" t="s">
        <v>14</v>
      </c>
      <c r="B70" s="20" t="s">
        <v>74</v>
      </c>
      <c r="C70" s="20"/>
      <c r="D70" s="26"/>
      <c r="E70" s="26">
        <v>21</v>
      </c>
      <c r="F70" s="19">
        <f>F68*(1+E70/100)</f>
        <v>0</v>
      </c>
      <c r="G70" s="20"/>
      <c r="H70" s="12"/>
    </row>
    <row r="71" spans="1:8" s="35" customFormat="1" ht="11.85" customHeight="1" x14ac:dyDescent="0.25">
      <c r="A71" s="22">
        <v>1140063</v>
      </c>
      <c r="B71" s="20" t="s">
        <v>75</v>
      </c>
      <c r="C71" s="20"/>
      <c r="D71" s="26"/>
      <c r="E71" s="20"/>
      <c r="F71" s="25"/>
      <c r="G71" s="20"/>
      <c r="H71" s="12"/>
    </row>
    <row r="72" spans="1:8" s="35" customFormat="1" ht="11.85" customHeight="1" x14ac:dyDescent="0.25">
      <c r="A72" s="22"/>
      <c r="B72" s="20" t="s">
        <v>76</v>
      </c>
      <c r="C72" s="20"/>
      <c r="D72" s="26"/>
      <c r="E72" s="20"/>
      <c r="F72" s="25"/>
      <c r="G72" s="20"/>
      <c r="H72" s="12"/>
    </row>
    <row r="73" spans="1:8" s="35" customFormat="1" ht="11.85" customHeight="1" x14ac:dyDescent="0.25">
      <c r="A73" s="22"/>
      <c r="B73" s="20" t="s">
        <v>63</v>
      </c>
      <c r="C73" s="20"/>
      <c r="D73" s="26"/>
      <c r="E73" s="20"/>
      <c r="F73" s="25"/>
      <c r="G73" s="20"/>
      <c r="H73" s="12"/>
    </row>
    <row r="74" spans="1:8" s="35" customFormat="1" ht="11.85" customHeight="1" x14ac:dyDescent="0.25">
      <c r="A74" s="22"/>
      <c r="B74" s="20" t="s">
        <v>77</v>
      </c>
      <c r="C74" s="20"/>
      <c r="D74" s="26"/>
      <c r="E74" s="20"/>
      <c r="F74" s="25"/>
      <c r="G74" s="20"/>
      <c r="H74" s="12"/>
    </row>
    <row r="75" spans="1:8" s="35" customFormat="1" ht="11.85" customHeight="1" x14ac:dyDescent="0.25">
      <c r="A75" s="22"/>
      <c r="B75" s="20" t="s">
        <v>78</v>
      </c>
      <c r="C75" s="20"/>
      <c r="D75" s="26"/>
      <c r="E75" s="20"/>
      <c r="F75" s="25"/>
      <c r="G75" s="20"/>
      <c r="H75" s="12"/>
    </row>
    <row r="76" spans="1:8" s="35" customFormat="1" ht="11.85" customHeight="1" x14ac:dyDescent="0.25">
      <c r="A76" s="22"/>
      <c r="B76" s="20" t="s">
        <v>48</v>
      </c>
      <c r="C76" s="20"/>
      <c r="D76" s="26"/>
      <c r="E76" s="20"/>
      <c r="F76" s="25"/>
      <c r="G76" s="20"/>
      <c r="H76" s="12"/>
    </row>
    <row r="77" spans="1:8" s="35" customFormat="1" ht="11.85" customHeight="1" x14ac:dyDescent="0.25">
      <c r="A77" s="27"/>
      <c r="B77" s="29" t="s">
        <v>49</v>
      </c>
      <c r="C77" s="29" t="s">
        <v>21</v>
      </c>
      <c r="D77" s="30">
        <v>16</v>
      </c>
      <c r="E77" s="43"/>
      <c r="F77" s="43"/>
      <c r="G77" s="29"/>
      <c r="H77" s="12"/>
    </row>
    <row r="78" spans="1:8" ht="3" customHeight="1" x14ac:dyDescent="0.25">
      <c r="A78" s="50"/>
      <c r="B78" s="51"/>
      <c r="C78" s="52"/>
      <c r="D78" s="53"/>
      <c r="E78" s="53"/>
      <c r="F78" s="54"/>
      <c r="G78" s="52"/>
      <c r="H78" s="55"/>
    </row>
    <row r="79" spans="1:8" s="35" customFormat="1" ht="11.85" customHeight="1" x14ac:dyDescent="0.25">
      <c r="A79" s="16" t="s">
        <v>2</v>
      </c>
      <c r="B79" s="32" t="s">
        <v>79</v>
      </c>
      <c r="C79" s="17" t="s">
        <v>8</v>
      </c>
      <c r="D79" s="32">
        <v>1500</v>
      </c>
      <c r="E79" s="17" t="s">
        <v>5</v>
      </c>
      <c r="F79" s="33" t="s">
        <v>6</v>
      </c>
      <c r="G79" s="17"/>
      <c r="H79" s="12"/>
    </row>
    <row r="80" spans="1:8" s="35" customFormat="1" ht="11.85" customHeight="1" x14ac:dyDescent="0.25">
      <c r="A80" s="48">
        <v>9</v>
      </c>
      <c r="B80" s="20" t="s">
        <v>80</v>
      </c>
      <c r="C80" s="20" t="s">
        <v>11</v>
      </c>
      <c r="D80" s="26">
        <v>650</v>
      </c>
      <c r="E80" s="18"/>
      <c r="F80" s="19">
        <f>D83*E80</f>
        <v>0</v>
      </c>
      <c r="G80" s="20"/>
      <c r="H80" s="21">
        <f>F80</f>
        <v>0</v>
      </c>
    </row>
    <row r="81" spans="1:8" s="35" customFormat="1" ht="11.85" customHeight="1" x14ac:dyDescent="0.25">
      <c r="A81" s="39" t="s">
        <v>9</v>
      </c>
      <c r="B81" s="20" t="s">
        <v>81</v>
      </c>
      <c r="C81" s="20" t="s">
        <v>16</v>
      </c>
      <c r="D81" s="26">
        <v>6</v>
      </c>
      <c r="E81" s="20" t="s">
        <v>12</v>
      </c>
      <c r="F81" s="25" t="s">
        <v>13</v>
      </c>
      <c r="G81" s="20"/>
      <c r="H81" s="12"/>
    </row>
    <row r="82" spans="1:8" s="35" customFormat="1" ht="11.85" customHeight="1" x14ac:dyDescent="0.25">
      <c r="A82" s="39" t="s">
        <v>14</v>
      </c>
      <c r="B82" s="20" t="s">
        <v>82</v>
      </c>
      <c r="C82" s="20"/>
      <c r="D82" s="26"/>
      <c r="E82" s="26">
        <v>21</v>
      </c>
      <c r="F82" s="19">
        <f>F80*(1+E82/100)</f>
        <v>0</v>
      </c>
      <c r="G82" s="20"/>
      <c r="H82" s="12"/>
    </row>
    <row r="83" spans="1:8" s="35" customFormat="1" ht="11.85" customHeight="1" x14ac:dyDescent="0.25">
      <c r="A83" s="41" t="s">
        <v>83</v>
      </c>
      <c r="B83" s="29" t="s">
        <v>84</v>
      </c>
      <c r="C83" s="29" t="s">
        <v>21</v>
      </c>
      <c r="D83" s="30">
        <v>8</v>
      </c>
      <c r="E83" s="30"/>
      <c r="F83" s="31"/>
      <c r="G83" s="29"/>
      <c r="H83" s="12"/>
    </row>
    <row r="84" spans="1:8" s="57" customFormat="1" ht="3" customHeight="1" x14ac:dyDescent="0.2">
      <c r="H84" s="58"/>
    </row>
    <row r="85" spans="1:8" s="35" customFormat="1" ht="11.85" customHeight="1" x14ac:dyDescent="0.25">
      <c r="A85" s="16" t="s">
        <v>2</v>
      </c>
      <c r="B85" s="32" t="s">
        <v>85</v>
      </c>
      <c r="C85" s="17"/>
      <c r="D85" s="32"/>
      <c r="E85" s="17" t="s">
        <v>5</v>
      </c>
      <c r="F85" s="33" t="s">
        <v>6</v>
      </c>
      <c r="G85" s="17"/>
      <c r="H85" s="12"/>
    </row>
    <row r="86" spans="1:8" s="35" customFormat="1" ht="11.85" customHeight="1" x14ac:dyDescent="0.25">
      <c r="A86" s="48">
        <v>10</v>
      </c>
      <c r="B86" s="59" t="s">
        <v>86</v>
      </c>
      <c r="C86" s="20"/>
      <c r="D86" s="26"/>
      <c r="E86" s="18"/>
      <c r="F86" s="19">
        <f>D89*E86</f>
        <v>0</v>
      </c>
      <c r="G86" s="20"/>
      <c r="H86" s="21">
        <f>F86</f>
        <v>0</v>
      </c>
    </row>
    <row r="87" spans="1:8" s="35" customFormat="1" ht="11.85" customHeight="1" x14ac:dyDescent="0.25">
      <c r="A87" s="39" t="s">
        <v>9</v>
      </c>
      <c r="B87" s="20" t="s">
        <v>87</v>
      </c>
      <c r="C87" s="20"/>
      <c r="D87" s="26"/>
      <c r="E87" s="20" t="s">
        <v>12</v>
      </c>
      <c r="F87" s="25" t="s">
        <v>13</v>
      </c>
      <c r="G87" s="20"/>
      <c r="H87" s="12"/>
    </row>
    <row r="88" spans="1:8" s="35" customFormat="1" ht="11.85" customHeight="1" x14ac:dyDescent="0.25">
      <c r="A88" s="39" t="s">
        <v>14</v>
      </c>
      <c r="B88" s="20" t="s">
        <v>88</v>
      </c>
      <c r="C88" s="20"/>
      <c r="D88" s="26"/>
      <c r="E88" s="26">
        <v>21</v>
      </c>
      <c r="F88" s="19">
        <f>F86*(1+E88/100)</f>
        <v>0</v>
      </c>
      <c r="G88" s="20"/>
      <c r="H88" s="12"/>
    </row>
    <row r="89" spans="1:8" s="35" customFormat="1" ht="11.85" customHeight="1" x14ac:dyDescent="0.25">
      <c r="A89" s="41" t="s">
        <v>89</v>
      </c>
      <c r="B89" s="29" t="s">
        <v>90</v>
      </c>
      <c r="C89" s="29" t="s">
        <v>21</v>
      </c>
      <c r="D89" s="30">
        <v>16</v>
      </c>
      <c r="E89" s="30"/>
      <c r="F89" s="31"/>
      <c r="G89" s="29"/>
      <c r="H89" s="12"/>
    </row>
    <row r="90" spans="1:8" s="57" customFormat="1" ht="3" customHeight="1" x14ac:dyDescent="0.2">
      <c r="H90" s="58"/>
    </row>
    <row r="91" spans="1:8" s="35" customFormat="1" ht="11.85" customHeight="1" x14ac:dyDescent="0.25">
      <c r="A91" s="16" t="s">
        <v>2</v>
      </c>
      <c r="B91" s="32" t="s">
        <v>91</v>
      </c>
      <c r="C91" s="17" t="s">
        <v>92</v>
      </c>
      <c r="D91" s="32">
        <v>660</v>
      </c>
      <c r="E91" s="17" t="s">
        <v>5</v>
      </c>
      <c r="F91" s="33" t="s">
        <v>6</v>
      </c>
      <c r="G91" s="17"/>
      <c r="H91" s="12"/>
    </row>
    <row r="92" spans="1:8" s="35" customFormat="1" ht="11.85" customHeight="1" x14ac:dyDescent="0.25">
      <c r="A92" s="48">
        <v>11</v>
      </c>
      <c r="B92" s="59" t="s">
        <v>93</v>
      </c>
      <c r="C92" s="20" t="s">
        <v>94</v>
      </c>
      <c r="D92" s="26">
        <v>200</v>
      </c>
      <c r="E92" s="18"/>
      <c r="F92" s="19">
        <f>D95*E92</f>
        <v>0</v>
      </c>
      <c r="G92" s="20"/>
      <c r="H92" s="21">
        <f>F92</f>
        <v>0</v>
      </c>
    </row>
    <row r="93" spans="1:8" s="35" customFormat="1" ht="11.85" customHeight="1" x14ac:dyDescent="0.25">
      <c r="A93" s="39" t="s">
        <v>9</v>
      </c>
      <c r="B93" s="20"/>
      <c r="C93" s="20" t="s">
        <v>16</v>
      </c>
      <c r="D93" s="26">
        <v>1600</v>
      </c>
      <c r="E93" s="20" t="s">
        <v>12</v>
      </c>
      <c r="F93" s="25" t="s">
        <v>13</v>
      </c>
      <c r="G93" s="20"/>
      <c r="H93" s="12"/>
    </row>
    <row r="94" spans="1:8" s="35" customFormat="1" ht="11.85" customHeight="1" x14ac:dyDescent="0.25">
      <c r="A94" s="39" t="s">
        <v>14</v>
      </c>
      <c r="B94" s="20"/>
      <c r="C94" s="20"/>
      <c r="D94" s="26"/>
      <c r="E94" s="26">
        <v>21</v>
      </c>
      <c r="F94" s="19">
        <f>F92*(1+E94/100)</f>
        <v>0</v>
      </c>
      <c r="G94" s="20"/>
      <c r="H94" s="12"/>
    </row>
    <row r="95" spans="1:8" s="35" customFormat="1" ht="11.85" customHeight="1" x14ac:dyDescent="0.25">
      <c r="A95" s="27">
        <v>1972001</v>
      </c>
      <c r="B95" s="29"/>
      <c r="C95" s="29" t="s">
        <v>21</v>
      </c>
      <c r="D95" s="30">
        <v>1</v>
      </c>
      <c r="E95" s="30"/>
      <c r="F95" s="31"/>
      <c r="G95" s="29"/>
      <c r="H95" s="12"/>
    </row>
    <row r="96" spans="1:8" s="57" customFormat="1" ht="3" customHeight="1" x14ac:dyDescent="0.2">
      <c r="H96" s="58"/>
    </row>
    <row r="97" spans="1:8" s="35" customFormat="1" ht="11.85" customHeight="1" x14ac:dyDescent="0.25">
      <c r="A97" s="16" t="s">
        <v>2</v>
      </c>
      <c r="B97" s="32" t="s">
        <v>95</v>
      </c>
      <c r="C97" s="17"/>
      <c r="D97" s="32"/>
      <c r="E97" s="17" t="s">
        <v>5</v>
      </c>
      <c r="F97" s="33" t="s">
        <v>6</v>
      </c>
      <c r="G97" s="17"/>
      <c r="H97" s="12"/>
    </row>
    <row r="98" spans="1:8" s="35" customFormat="1" ht="11.85" customHeight="1" x14ac:dyDescent="0.25">
      <c r="A98" s="48">
        <v>12</v>
      </c>
      <c r="B98" s="20" t="s">
        <v>96</v>
      </c>
      <c r="C98" s="20" t="s">
        <v>97</v>
      </c>
      <c r="D98" s="26" t="s">
        <v>98</v>
      </c>
      <c r="E98" s="18"/>
      <c r="F98" s="19">
        <f>D101*E98</f>
        <v>0</v>
      </c>
      <c r="G98" s="20"/>
      <c r="H98" s="21">
        <f>F98</f>
        <v>0</v>
      </c>
    </row>
    <row r="99" spans="1:8" s="35" customFormat="1" ht="11.85" customHeight="1" x14ac:dyDescent="0.25">
      <c r="A99" s="39" t="s">
        <v>9</v>
      </c>
      <c r="B99" s="20" t="s">
        <v>99</v>
      </c>
      <c r="C99" s="20" t="s">
        <v>16</v>
      </c>
      <c r="D99" s="26" t="s">
        <v>100</v>
      </c>
      <c r="E99" s="20" t="s">
        <v>12</v>
      </c>
      <c r="F99" s="25" t="s">
        <v>13</v>
      </c>
      <c r="G99" s="20"/>
      <c r="H99" s="12"/>
    </row>
    <row r="100" spans="1:8" s="35" customFormat="1" ht="11.85" customHeight="1" x14ac:dyDescent="0.25">
      <c r="A100" s="39" t="s">
        <v>14</v>
      </c>
      <c r="B100" s="20" t="s">
        <v>101</v>
      </c>
      <c r="C100" s="20"/>
      <c r="D100" s="26"/>
      <c r="E100" s="26">
        <v>21</v>
      </c>
      <c r="F100" s="19">
        <f>F98*(1+E100/100)</f>
        <v>0</v>
      </c>
      <c r="G100" s="20"/>
      <c r="H100" s="12"/>
    </row>
    <row r="101" spans="1:8" s="35" customFormat="1" ht="11.85" customHeight="1" x14ac:dyDescent="0.25">
      <c r="A101" s="27">
        <v>1515001</v>
      </c>
      <c r="B101" s="29" t="s">
        <v>102</v>
      </c>
      <c r="C101" s="29" t="s">
        <v>21</v>
      </c>
      <c r="D101" s="30">
        <v>16</v>
      </c>
      <c r="E101" s="43"/>
      <c r="F101" s="43"/>
      <c r="G101" s="29"/>
      <c r="H101" s="12"/>
    </row>
    <row r="102" spans="1:8" ht="3" customHeight="1" x14ac:dyDescent="0.25">
      <c r="A102" s="50"/>
      <c r="B102" s="51"/>
      <c r="C102" s="52"/>
      <c r="D102" s="53"/>
      <c r="E102" s="53"/>
      <c r="F102" s="54"/>
      <c r="G102" s="52"/>
      <c r="H102" s="55"/>
    </row>
    <row r="103" spans="1:8" s="35" customFormat="1" ht="11.85" customHeight="1" x14ac:dyDescent="0.25">
      <c r="A103" s="16" t="s">
        <v>2</v>
      </c>
      <c r="B103" s="32" t="s">
        <v>103</v>
      </c>
      <c r="C103" s="17"/>
      <c r="D103" s="32"/>
      <c r="E103" s="17" t="s">
        <v>5</v>
      </c>
      <c r="F103" s="33" t="s">
        <v>6</v>
      </c>
      <c r="G103" s="17"/>
      <c r="H103" s="12"/>
    </row>
    <row r="104" spans="1:8" s="35" customFormat="1" ht="11.85" customHeight="1" x14ac:dyDescent="0.25">
      <c r="A104" s="48">
        <v>13</v>
      </c>
      <c r="B104" s="20" t="s">
        <v>104</v>
      </c>
      <c r="C104" s="20"/>
      <c r="D104" s="26"/>
      <c r="E104" s="18"/>
      <c r="F104" s="19">
        <f>D109*E104</f>
        <v>0</v>
      </c>
      <c r="G104" s="20"/>
      <c r="H104" s="21">
        <f>F104</f>
        <v>0</v>
      </c>
    </row>
    <row r="105" spans="1:8" s="35" customFormat="1" ht="11.85" customHeight="1" x14ac:dyDescent="0.25">
      <c r="A105" s="39" t="s">
        <v>9</v>
      </c>
      <c r="B105" s="20" t="s">
        <v>105</v>
      </c>
      <c r="C105" s="20"/>
      <c r="D105" s="26"/>
      <c r="E105" s="22" t="s">
        <v>12</v>
      </c>
      <c r="F105" s="25" t="s">
        <v>13</v>
      </c>
      <c r="G105" s="20"/>
      <c r="H105" s="21"/>
    </row>
    <row r="106" spans="1:8" s="35" customFormat="1" ht="11.85" customHeight="1" x14ac:dyDescent="0.25">
      <c r="A106" s="22" t="s">
        <v>14</v>
      </c>
      <c r="B106" s="20" t="s">
        <v>106</v>
      </c>
      <c r="C106" s="20"/>
      <c r="D106" s="26"/>
      <c r="E106" s="26">
        <v>21</v>
      </c>
      <c r="F106" s="19">
        <f>F104*(1+E106/100)</f>
        <v>0</v>
      </c>
      <c r="G106" s="20"/>
      <c r="H106" s="21"/>
    </row>
    <row r="107" spans="1:8" s="35" customFormat="1" ht="11.85" customHeight="1" x14ac:dyDescent="0.25">
      <c r="A107" s="22" t="s">
        <v>107</v>
      </c>
      <c r="B107" s="20" t="s">
        <v>108</v>
      </c>
      <c r="C107" s="20"/>
      <c r="D107" s="26"/>
      <c r="E107" s="60"/>
      <c r="F107" s="19"/>
      <c r="G107" s="20"/>
      <c r="H107" s="21"/>
    </row>
    <row r="108" spans="1:8" s="35" customFormat="1" ht="11.85" customHeight="1" x14ac:dyDescent="0.25">
      <c r="A108" s="22"/>
      <c r="B108" s="20" t="s">
        <v>109</v>
      </c>
      <c r="D108" s="26"/>
      <c r="E108" s="49"/>
      <c r="F108" s="49"/>
      <c r="G108" s="20"/>
      <c r="H108" s="12"/>
    </row>
    <row r="109" spans="1:8" s="35" customFormat="1" ht="11.85" customHeight="1" x14ac:dyDescent="0.25">
      <c r="A109" s="27"/>
      <c r="B109" s="29" t="s">
        <v>110</v>
      </c>
      <c r="C109" s="29" t="s">
        <v>21</v>
      </c>
      <c r="D109" s="30">
        <v>1</v>
      </c>
      <c r="E109" s="43"/>
      <c r="F109" s="43"/>
      <c r="G109" s="29"/>
      <c r="H109" s="12"/>
    </row>
    <row r="110" spans="1:8" s="66" customFormat="1" x14ac:dyDescent="0.25">
      <c r="A110" s="61" t="s">
        <v>111</v>
      </c>
      <c r="B110" s="62"/>
      <c r="C110" s="62"/>
      <c r="D110" s="63"/>
      <c r="E110" s="64"/>
      <c r="F110" s="64"/>
      <c r="G110" s="62"/>
      <c r="H110" s="65"/>
    </row>
    <row r="111" spans="1:8" s="35" customFormat="1" ht="11.85" customHeight="1" x14ac:dyDescent="0.25">
      <c r="A111" s="16" t="s">
        <v>2</v>
      </c>
      <c r="B111" s="32" t="s">
        <v>112</v>
      </c>
      <c r="C111" s="17" t="s">
        <v>8</v>
      </c>
      <c r="D111" s="32">
        <v>1500</v>
      </c>
      <c r="E111" s="17" t="s">
        <v>5</v>
      </c>
      <c r="F111" s="33" t="s">
        <v>6</v>
      </c>
      <c r="G111" s="47"/>
      <c r="H111" s="12"/>
    </row>
    <row r="112" spans="1:8" s="35" customFormat="1" ht="11.85" customHeight="1" x14ac:dyDescent="0.25">
      <c r="A112" s="48">
        <v>14</v>
      </c>
      <c r="B112" s="26" t="s">
        <v>113</v>
      </c>
      <c r="C112" s="20" t="s">
        <v>11</v>
      </c>
      <c r="D112" s="26">
        <v>650</v>
      </c>
      <c r="E112" s="18"/>
      <c r="F112" s="19">
        <f>D127*E112</f>
        <v>0</v>
      </c>
      <c r="G112" s="20"/>
      <c r="H112" s="21">
        <f>F112</f>
        <v>0</v>
      </c>
    </row>
    <row r="113" spans="1:8" s="35" customFormat="1" ht="11.85" customHeight="1" x14ac:dyDescent="0.25">
      <c r="A113" s="39" t="s">
        <v>9</v>
      </c>
      <c r="B113" s="67" t="s">
        <v>114</v>
      </c>
      <c r="C113" s="20" t="s">
        <v>16</v>
      </c>
      <c r="D113" s="26">
        <v>850</v>
      </c>
      <c r="E113" s="20" t="s">
        <v>12</v>
      </c>
      <c r="F113" s="25" t="s">
        <v>13</v>
      </c>
      <c r="G113" s="20"/>
      <c r="H113" s="12"/>
    </row>
    <row r="114" spans="1:8" s="35" customFormat="1" ht="11.85" customHeight="1" x14ac:dyDescent="0.25">
      <c r="A114" s="22" t="s">
        <v>14</v>
      </c>
      <c r="B114" s="67" t="s">
        <v>115</v>
      </c>
      <c r="C114" s="49"/>
      <c r="D114" s="49"/>
      <c r="E114" s="26">
        <v>21</v>
      </c>
      <c r="F114" s="19">
        <f>F112*(1+E114/100)</f>
        <v>0</v>
      </c>
      <c r="G114" s="20"/>
      <c r="H114" s="12"/>
    </row>
    <row r="115" spans="1:8" s="35" customFormat="1" ht="11.85" customHeight="1" x14ac:dyDescent="0.25">
      <c r="A115" s="22">
        <v>1214150</v>
      </c>
      <c r="B115" s="67" t="s">
        <v>116</v>
      </c>
      <c r="C115" s="20"/>
      <c r="D115" s="26"/>
      <c r="E115" s="26"/>
      <c r="F115" s="19"/>
      <c r="G115" s="20"/>
      <c r="H115" s="12"/>
    </row>
    <row r="116" spans="1:8" s="35" customFormat="1" ht="11.85" customHeight="1" x14ac:dyDescent="0.25">
      <c r="A116" s="22"/>
      <c r="B116" s="67" t="s">
        <v>117</v>
      </c>
      <c r="C116" s="20"/>
      <c r="D116" s="26"/>
      <c r="E116" s="26"/>
      <c r="F116" s="19"/>
      <c r="G116" s="20"/>
      <c r="H116" s="12"/>
    </row>
    <row r="117" spans="1:8" s="35" customFormat="1" ht="11.85" customHeight="1" x14ac:dyDescent="0.25">
      <c r="A117" s="22"/>
      <c r="B117" s="67" t="s">
        <v>118</v>
      </c>
      <c r="C117" s="20"/>
      <c r="D117" s="26"/>
      <c r="E117" s="26"/>
      <c r="F117" s="19"/>
      <c r="G117" s="20"/>
      <c r="H117" s="12"/>
    </row>
    <row r="118" spans="1:8" s="35" customFormat="1" ht="11.85" customHeight="1" x14ac:dyDescent="0.25">
      <c r="A118" s="22"/>
      <c r="B118" s="67" t="s">
        <v>119</v>
      </c>
      <c r="C118" s="20"/>
      <c r="D118" s="26"/>
      <c r="E118" s="26"/>
      <c r="F118" s="19"/>
      <c r="G118" s="20"/>
      <c r="H118" s="12"/>
    </row>
    <row r="119" spans="1:8" s="35" customFormat="1" ht="11.85" customHeight="1" x14ac:dyDescent="0.25">
      <c r="A119" s="22"/>
      <c r="B119" s="67" t="s">
        <v>120</v>
      </c>
      <c r="C119" s="20"/>
      <c r="D119" s="26"/>
      <c r="E119" s="26"/>
      <c r="F119" s="19"/>
      <c r="G119" s="20"/>
      <c r="H119" s="12"/>
    </row>
    <row r="120" spans="1:8" s="35" customFormat="1" ht="11.85" customHeight="1" x14ac:dyDescent="0.25">
      <c r="A120" s="22"/>
      <c r="B120" s="67" t="s">
        <v>121</v>
      </c>
      <c r="C120" s="20"/>
      <c r="D120" s="26"/>
      <c r="E120" s="26"/>
      <c r="F120" s="19"/>
      <c r="G120" s="20"/>
      <c r="H120" s="12"/>
    </row>
    <row r="121" spans="1:8" s="35" customFormat="1" ht="11.85" customHeight="1" x14ac:dyDescent="0.25">
      <c r="A121" s="22"/>
      <c r="B121" s="67" t="s">
        <v>122</v>
      </c>
      <c r="C121" s="20"/>
      <c r="D121" s="26"/>
      <c r="E121" s="26"/>
      <c r="F121" s="19"/>
      <c r="G121" s="20"/>
      <c r="H121" s="12"/>
    </row>
    <row r="122" spans="1:8" s="35" customFormat="1" ht="11.85" customHeight="1" x14ac:dyDescent="0.25">
      <c r="A122" s="22"/>
      <c r="B122" s="67" t="s">
        <v>123</v>
      </c>
      <c r="C122" s="20"/>
      <c r="D122" s="26"/>
      <c r="E122" s="26"/>
      <c r="F122" s="19"/>
      <c r="G122" s="20"/>
      <c r="H122" s="12"/>
    </row>
    <row r="123" spans="1:8" s="35" customFormat="1" ht="11.85" customHeight="1" x14ac:dyDescent="0.25">
      <c r="A123" s="22"/>
      <c r="B123" s="67" t="s">
        <v>124</v>
      </c>
      <c r="C123" s="20"/>
      <c r="D123" s="26"/>
      <c r="E123" s="26"/>
      <c r="F123" s="19"/>
      <c r="G123" s="20"/>
      <c r="H123" s="12"/>
    </row>
    <row r="124" spans="1:8" s="35" customFormat="1" ht="11.85" customHeight="1" x14ac:dyDescent="0.25">
      <c r="A124" s="22"/>
      <c r="B124" s="67" t="s">
        <v>125</v>
      </c>
      <c r="C124" s="20"/>
      <c r="D124" s="26"/>
      <c r="E124" s="26"/>
      <c r="F124" s="19"/>
      <c r="G124" s="20"/>
      <c r="H124" s="12"/>
    </row>
    <row r="125" spans="1:8" s="35" customFormat="1" ht="11.85" customHeight="1" x14ac:dyDescent="0.25">
      <c r="A125" s="22"/>
      <c r="B125" s="67" t="s">
        <v>126</v>
      </c>
      <c r="C125" s="20"/>
      <c r="D125" s="26"/>
      <c r="E125" s="26"/>
      <c r="F125" s="19"/>
      <c r="G125" s="20"/>
      <c r="H125" s="12"/>
    </row>
    <row r="126" spans="1:8" s="35" customFormat="1" ht="11.85" customHeight="1" x14ac:dyDescent="0.25">
      <c r="A126" s="22"/>
      <c r="B126" s="67" t="s">
        <v>127</v>
      </c>
      <c r="C126" s="20"/>
      <c r="D126" s="26"/>
      <c r="E126" s="26"/>
      <c r="F126" s="19"/>
      <c r="G126" s="20"/>
      <c r="H126" s="12"/>
    </row>
    <row r="127" spans="1:8" s="35" customFormat="1" ht="11.85" customHeight="1" x14ac:dyDescent="0.25">
      <c r="A127" s="27"/>
      <c r="B127" s="68" t="s">
        <v>128</v>
      </c>
      <c r="C127" s="29" t="s">
        <v>21</v>
      </c>
      <c r="D127" s="30">
        <v>1</v>
      </c>
      <c r="E127" s="30"/>
      <c r="F127" s="31"/>
      <c r="G127" s="29"/>
      <c r="H127" s="12"/>
    </row>
    <row r="128" spans="1:8" ht="3" customHeight="1" x14ac:dyDescent="0.25"/>
    <row r="129" spans="1:8" s="35" customFormat="1" ht="11.85" customHeight="1" x14ac:dyDescent="0.25">
      <c r="A129" s="16" t="s">
        <v>2</v>
      </c>
      <c r="B129" s="32" t="s">
        <v>129</v>
      </c>
      <c r="C129" s="17" t="s">
        <v>16</v>
      </c>
      <c r="D129" s="32" t="s">
        <v>130</v>
      </c>
      <c r="E129" s="34" t="s">
        <v>5</v>
      </c>
      <c r="F129" s="33" t="s">
        <v>6</v>
      </c>
      <c r="G129" s="17"/>
      <c r="H129" s="12"/>
    </row>
    <row r="130" spans="1:8" s="35" customFormat="1" ht="11.85" customHeight="1" x14ac:dyDescent="0.25">
      <c r="A130" s="48">
        <v>15</v>
      </c>
      <c r="B130" s="20" t="s">
        <v>131</v>
      </c>
      <c r="C130" s="49"/>
      <c r="D130" s="49"/>
      <c r="E130" s="18"/>
      <c r="F130" s="19">
        <f>D133*E130</f>
        <v>0</v>
      </c>
      <c r="G130" s="20"/>
      <c r="H130" s="21">
        <f>F130</f>
        <v>0</v>
      </c>
    </row>
    <row r="131" spans="1:8" s="35" customFormat="1" ht="11.85" customHeight="1" x14ac:dyDescent="0.25">
      <c r="A131" s="39" t="s">
        <v>9</v>
      </c>
      <c r="B131" s="20" t="s">
        <v>132</v>
      </c>
      <c r="C131" s="49"/>
      <c r="D131" s="49"/>
      <c r="E131" s="37" t="s">
        <v>12</v>
      </c>
      <c r="F131" s="25" t="s">
        <v>13</v>
      </c>
      <c r="G131" s="20"/>
      <c r="H131" s="12"/>
    </row>
    <row r="132" spans="1:8" s="35" customFormat="1" ht="11.85" customHeight="1" x14ac:dyDescent="0.25">
      <c r="A132" s="39" t="s">
        <v>133</v>
      </c>
      <c r="B132" s="20" t="s">
        <v>134</v>
      </c>
      <c r="C132" s="20"/>
      <c r="D132" s="26"/>
      <c r="E132" s="69">
        <v>21</v>
      </c>
      <c r="F132" s="19">
        <f>F130*(1+E132/100)</f>
        <v>0</v>
      </c>
      <c r="G132" s="20"/>
      <c r="H132" s="12"/>
    </row>
    <row r="133" spans="1:8" s="35" customFormat="1" ht="11.85" customHeight="1" x14ac:dyDescent="0.25">
      <c r="A133" s="27" t="s">
        <v>135</v>
      </c>
      <c r="B133" s="29" t="s">
        <v>136</v>
      </c>
      <c r="C133" s="29" t="s">
        <v>21</v>
      </c>
      <c r="D133" s="30">
        <v>1</v>
      </c>
      <c r="E133" s="43"/>
      <c r="F133" s="43"/>
      <c r="G133" s="29"/>
      <c r="H133" s="12"/>
    </row>
    <row r="134" spans="1:8" ht="3" customHeight="1" x14ac:dyDescent="0.25"/>
    <row r="135" spans="1:8" s="71" customFormat="1" ht="11.85" customHeight="1" x14ac:dyDescent="0.2">
      <c r="A135" s="7" t="s">
        <v>2</v>
      </c>
      <c r="B135" s="32" t="s">
        <v>137</v>
      </c>
      <c r="C135" s="9" t="s">
        <v>8</v>
      </c>
      <c r="D135" s="32">
        <v>1000</v>
      </c>
      <c r="E135" s="9" t="s">
        <v>5</v>
      </c>
      <c r="F135" s="33" t="s">
        <v>6</v>
      </c>
      <c r="G135" s="34"/>
      <c r="H135" s="70"/>
    </row>
    <row r="136" spans="1:8" s="35" customFormat="1" ht="11.85" customHeight="1" x14ac:dyDescent="0.25">
      <c r="A136" s="36">
        <v>16</v>
      </c>
      <c r="B136" s="26" t="s">
        <v>138</v>
      </c>
      <c r="C136" s="24" t="s">
        <v>11</v>
      </c>
      <c r="D136" s="26">
        <v>545</v>
      </c>
      <c r="E136" s="18"/>
      <c r="F136" s="19">
        <f>D139*E136</f>
        <v>0</v>
      </c>
      <c r="G136" s="37"/>
      <c r="H136" s="38">
        <f>F136</f>
        <v>0</v>
      </c>
    </row>
    <row r="137" spans="1:8" s="35" customFormat="1" ht="11.85" customHeight="1" x14ac:dyDescent="0.25">
      <c r="A137" s="39" t="s">
        <v>24</v>
      </c>
      <c r="B137" s="20" t="s">
        <v>139</v>
      </c>
      <c r="C137" s="20" t="s">
        <v>16</v>
      </c>
      <c r="D137" s="26">
        <v>1907</v>
      </c>
      <c r="E137" s="20" t="s">
        <v>12</v>
      </c>
      <c r="F137" s="25" t="s">
        <v>13</v>
      </c>
      <c r="G137" s="37"/>
      <c r="H137" s="38"/>
    </row>
    <row r="138" spans="1:8" s="35" customFormat="1" ht="11.85" customHeight="1" x14ac:dyDescent="0.25">
      <c r="A138" s="39" t="s">
        <v>14</v>
      </c>
      <c r="B138" s="20" t="s">
        <v>140</v>
      </c>
      <c r="C138" s="49"/>
      <c r="D138" s="49"/>
      <c r="E138" s="26">
        <v>21</v>
      </c>
      <c r="F138" s="19">
        <f>F136*(1+E138/100)</f>
        <v>0</v>
      </c>
      <c r="G138" s="37"/>
      <c r="H138" s="12"/>
    </row>
    <row r="139" spans="1:8" s="35" customFormat="1" ht="11.85" customHeight="1" x14ac:dyDescent="0.25">
      <c r="A139" s="41">
        <v>1603131</v>
      </c>
      <c r="B139" s="29" t="s">
        <v>141</v>
      </c>
      <c r="C139" s="29" t="s">
        <v>21</v>
      </c>
      <c r="D139" s="30">
        <v>1</v>
      </c>
      <c r="E139" s="43"/>
      <c r="F139" s="43"/>
      <c r="G139" s="44"/>
      <c r="H139" s="12"/>
    </row>
    <row r="140" spans="1:8" ht="3" customHeight="1" x14ac:dyDescent="0.25"/>
    <row r="141" spans="1:8" s="73" customFormat="1" x14ac:dyDescent="0.25">
      <c r="A141" s="72" t="s">
        <v>142</v>
      </c>
      <c r="B141" s="72"/>
    </row>
    <row r="142" spans="1:8" s="35" customFormat="1" ht="11.85" customHeight="1" x14ac:dyDescent="0.25">
      <c r="A142" s="16" t="s">
        <v>2</v>
      </c>
      <c r="B142" s="32" t="s">
        <v>137</v>
      </c>
      <c r="C142" s="17" t="s">
        <v>8</v>
      </c>
      <c r="D142" s="32">
        <v>1000</v>
      </c>
      <c r="E142" s="17" t="s">
        <v>5</v>
      </c>
      <c r="F142" s="33" t="s">
        <v>6</v>
      </c>
      <c r="G142" s="17"/>
      <c r="H142" s="70"/>
    </row>
    <row r="143" spans="1:8" s="35" customFormat="1" ht="11.85" customHeight="1" x14ac:dyDescent="0.25">
      <c r="A143" s="48">
        <v>17</v>
      </c>
      <c r="B143" s="74" t="s">
        <v>143</v>
      </c>
      <c r="C143" s="20" t="s">
        <v>11</v>
      </c>
      <c r="D143" s="26">
        <v>545</v>
      </c>
      <c r="E143" s="18"/>
      <c r="F143" s="19">
        <f>D147*E143</f>
        <v>0</v>
      </c>
      <c r="G143" s="20"/>
      <c r="H143" s="38">
        <f>F143</f>
        <v>0</v>
      </c>
    </row>
    <row r="144" spans="1:8" s="35" customFormat="1" ht="11.85" customHeight="1" x14ac:dyDescent="0.25">
      <c r="A144" s="39" t="s">
        <v>9</v>
      </c>
      <c r="B144" s="75" t="s">
        <v>144</v>
      </c>
      <c r="C144" s="20" t="s">
        <v>16</v>
      </c>
      <c r="D144" s="26">
        <v>1907</v>
      </c>
      <c r="E144" s="20" t="s">
        <v>12</v>
      </c>
      <c r="F144" s="25" t="s">
        <v>13</v>
      </c>
      <c r="G144" s="20"/>
      <c r="H144" s="12"/>
    </row>
    <row r="145" spans="1:8" s="35" customFormat="1" ht="11.85" customHeight="1" x14ac:dyDescent="0.25">
      <c r="A145" s="22" t="s">
        <v>14</v>
      </c>
      <c r="B145" s="75" t="s">
        <v>145</v>
      </c>
      <c r="C145" s="20"/>
      <c r="D145" s="26"/>
      <c r="E145" s="26">
        <v>21</v>
      </c>
      <c r="F145" s="19">
        <f>F143*(1+E145/100)</f>
        <v>0</v>
      </c>
      <c r="G145" s="20"/>
      <c r="H145" s="12"/>
    </row>
    <row r="146" spans="1:8" s="35" customFormat="1" ht="11.85" customHeight="1" x14ac:dyDescent="0.25">
      <c r="A146" s="22" t="s">
        <v>146</v>
      </c>
      <c r="B146" s="75" t="s">
        <v>147</v>
      </c>
      <c r="C146" s="20"/>
      <c r="D146" s="26"/>
      <c r="E146" s="26"/>
      <c r="F146" s="19"/>
      <c r="G146" s="20"/>
      <c r="H146" s="12"/>
    </row>
    <row r="147" spans="1:8" s="35" customFormat="1" ht="11.85" customHeight="1" x14ac:dyDescent="0.25">
      <c r="A147" s="27"/>
      <c r="B147" s="76" t="s">
        <v>148</v>
      </c>
      <c r="C147" s="29" t="s">
        <v>21</v>
      </c>
      <c r="D147" s="30">
        <v>1</v>
      </c>
      <c r="E147" s="43"/>
      <c r="F147" s="43"/>
      <c r="G147" s="29"/>
      <c r="H147" s="12"/>
    </row>
    <row r="148" spans="1:8" s="71" customFormat="1" ht="3" customHeight="1" x14ac:dyDescent="0.2">
      <c r="B148" s="13"/>
      <c r="C148" s="13"/>
      <c r="D148" s="13"/>
      <c r="E148" s="13"/>
      <c r="F148" s="77"/>
      <c r="H148" s="70"/>
    </row>
    <row r="149" spans="1:8" s="35" customFormat="1" ht="11.85" customHeight="1" x14ac:dyDescent="0.25">
      <c r="A149" s="45"/>
      <c r="B149" s="78" t="s">
        <v>149</v>
      </c>
      <c r="C149" s="24"/>
      <c r="D149" s="24"/>
      <c r="E149" s="24"/>
      <c r="F149" s="79"/>
      <c r="G149" s="24"/>
      <c r="H149" s="12"/>
    </row>
    <row r="150" spans="1:8" s="80" customFormat="1" ht="11.85" customHeight="1" x14ac:dyDescent="0.2">
      <c r="B150" s="81" t="s">
        <v>150</v>
      </c>
      <c r="C150" s="81"/>
      <c r="D150" s="81"/>
      <c r="E150" s="81"/>
      <c r="F150" s="82"/>
      <c r="H150" s="83"/>
    </row>
    <row r="151" spans="1:8" s="57" customFormat="1" ht="12.75" x14ac:dyDescent="0.2">
      <c r="B151" s="84"/>
      <c r="C151" s="84"/>
      <c r="D151" s="84"/>
      <c r="E151" s="84"/>
      <c r="F151" s="85"/>
      <c r="H151" s="58"/>
    </row>
    <row r="152" spans="1:8" s="92" customFormat="1" ht="11.85" customHeight="1" x14ac:dyDescent="0.2">
      <c r="A152" s="86"/>
      <c r="B152" s="87" t="s">
        <v>151</v>
      </c>
      <c r="C152" s="88"/>
      <c r="D152" s="89" t="s">
        <v>152</v>
      </c>
      <c r="E152" s="89"/>
      <c r="F152" s="90"/>
      <c r="G152" s="88"/>
      <c r="H152" s="91"/>
    </row>
    <row r="153" spans="1:8" s="93" customFormat="1" ht="11.85" customHeight="1" x14ac:dyDescent="0.2">
      <c r="B153" s="94" t="s">
        <v>153</v>
      </c>
      <c r="C153" s="95"/>
      <c r="D153" s="96">
        <v>8</v>
      </c>
      <c r="H153" s="97"/>
    </row>
    <row r="154" spans="1:8" s="93" customFormat="1" ht="11.85" customHeight="1" x14ac:dyDescent="0.2">
      <c r="B154" s="94" t="s">
        <v>154</v>
      </c>
      <c r="C154" s="95"/>
      <c r="D154" s="98">
        <v>16</v>
      </c>
      <c r="H154" s="97"/>
    </row>
    <row r="155" spans="1:8" s="93" customFormat="1" ht="11.85" customHeight="1" x14ac:dyDescent="0.2">
      <c r="B155" s="94" t="s">
        <v>155</v>
      </c>
      <c r="C155" s="95"/>
      <c r="D155" s="98">
        <v>16</v>
      </c>
      <c r="H155" s="97"/>
    </row>
    <row r="156" spans="1:8" s="93" customFormat="1" ht="11.85" customHeight="1" x14ac:dyDescent="0.2">
      <c r="B156" s="94" t="s">
        <v>156</v>
      </c>
      <c r="C156" s="95"/>
      <c r="D156" s="98">
        <v>16</v>
      </c>
      <c r="H156" s="97"/>
    </row>
    <row r="157" spans="1:8" s="93" customFormat="1" ht="11.85" customHeight="1" x14ac:dyDescent="0.2">
      <c r="B157" s="94" t="s">
        <v>157</v>
      </c>
      <c r="C157" s="95"/>
      <c r="D157" s="98">
        <v>1</v>
      </c>
      <c r="H157" s="97"/>
    </row>
    <row r="158" spans="1:8" s="93" customFormat="1" ht="11.85" customHeight="1" x14ac:dyDescent="0.2">
      <c r="B158" s="94" t="s">
        <v>158</v>
      </c>
      <c r="C158" s="95"/>
      <c r="D158" s="98">
        <v>1</v>
      </c>
      <c r="H158" s="97"/>
    </row>
    <row r="159" spans="1:8" s="93" customFormat="1" ht="11.85" customHeight="1" x14ac:dyDescent="0.2">
      <c r="B159" s="94" t="s">
        <v>159</v>
      </c>
      <c r="C159" s="95"/>
      <c r="D159" s="98">
        <v>8</v>
      </c>
      <c r="H159" s="97"/>
    </row>
    <row r="160" spans="1:8" s="93" customFormat="1" ht="11.85" customHeight="1" x14ac:dyDescent="0.2">
      <c r="B160" s="94" t="s">
        <v>160</v>
      </c>
      <c r="C160" s="95"/>
      <c r="D160" s="98">
        <v>16</v>
      </c>
      <c r="H160" s="97"/>
    </row>
    <row r="161" spans="2:8" s="93" customFormat="1" ht="11.85" customHeight="1" x14ac:dyDescent="0.2">
      <c r="B161" s="94" t="s">
        <v>161</v>
      </c>
      <c r="C161" s="95"/>
      <c r="D161" s="98">
        <v>16</v>
      </c>
      <c r="H161" s="97"/>
    </row>
    <row r="162" spans="2:8" s="93" customFormat="1" ht="11.85" customHeight="1" x14ac:dyDescent="0.2">
      <c r="B162" s="94" t="s">
        <v>162</v>
      </c>
      <c r="C162" s="95"/>
      <c r="D162" s="98">
        <v>8</v>
      </c>
      <c r="H162" s="97"/>
    </row>
    <row r="163" spans="2:8" s="93" customFormat="1" ht="11.85" customHeight="1" x14ac:dyDescent="0.2">
      <c r="B163" s="94" t="s">
        <v>163</v>
      </c>
      <c r="C163" s="95"/>
      <c r="D163" s="98">
        <v>16</v>
      </c>
      <c r="H163" s="97"/>
    </row>
    <row r="164" spans="2:8" s="93" customFormat="1" ht="11.85" customHeight="1" x14ac:dyDescent="0.2">
      <c r="B164" s="94" t="s">
        <v>164</v>
      </c>
      <c r="C164" s="95"/>
      <c r="D164" s="98">
        <v>16</v>
      </c>
      <c r="H164" s="97"/>
    </row>
    <row r="165" spans="2:8" s="93" customFormat="1" ht="11.85" customHeight="1" x14ac:dyDescent="0.2">
      <c r="B165" s="94" t="s">
        <v>165</v>
      </c>
      <c r="C165" s="95"/>
      <c r="D165" s="98">
        <v>16</v>
      </c>
      <c r="H165" s="97"/>
    </row>
    <row r="166" spans="2:8" s="93" customFormat="1" ht="11.85" customHeight="1" x14ac:dyDescent="0.2">
      <c r="B166" s="94" t="s">
        <v>166</v>
      </c>
      <c r="C166" s="95"/>
      <c r="D166" s="98">
        <v>16</v>
      </c>
      <c r="H166" s="97"/>
    </row>
    <row r="167" spans="2:8" s="93" customFormat="1" ht="11.85" customHeight="1" x14ac:dyDescent="0.2">
      <c r="B167" s="94" t="s">
        <v>167</v>
      </c>
      <c r="C167" s="95"/>
      <c r="D167" s="98">
        <v>8</v>
      </c>
      <c r="H167" s="97"/>
    </row>
    <row r="168" spans="2:8" s="93" customFormat="1" ht="11.85" customHeight="1" x14ac:dyDescent="0.2">
      <c r="B168" s="94" t="s">
        <v>168</v>
      </c>
      <c r="C168" s="95"/>
      <c r="D168" s="98">
        <v>16</v>
      </c>
      <c r="H168" s="97"/>
    </row>
    <row r="169" spans="2:8" s="93" customFormat="1" ht="11.85" customHeight="1" x14ac:dyDescent="0.2">
      <c r="B169" s="94" t="s">
        <v>169</v>
      </c>
      <c r="C169" s="95"/>
      <c r="D169" s="98">
        <v>16</v>
      </c>
      <c r="H169" s="97"/>
    </row>
    <row r="170" spans="2:8" s="93" customFormat="1" ht="11.85" customHeight="1" x14ac:dyDescent="0.2">
      <c r="B170" s="94" t="s">
        <v>170</v>
      </c>
      <c r="C170" s="95"/>
      <c r="D170" s="98">
        <v>4</v>
      </c>
      <c r="H170" s="97"/>
    </row>
    <row r="171" spans="2:8" s="93" customFormat="1" ht="11.85" customHeight="1" x14ac:dyDescent="0.2">
      <c r="B171" s="94" t="s">
        <v>171</v>
      </c>
      <c r="C171" s="95"/>
      <c r="D171" s="98">
        <v>1</v>
      </c>
      <c r="H171" s="97"/>
    </row>
    <row r="172" spans="2:8" s="93" customFormat="1" ht="11.85" customHeight="1" x14ac:dyDescent="0.2">
      <c r="B172" s="94" t="s">
        <v>172</v>
      </c>
      <c r="C172" s="95"/>
      <c r="D172" s="98">
        <v>1</v>
      </c>
      <c r="H172" s="97"/>
    </row>
    <row r="173" spans="2:8" s="93" customFormat="1" ht="11.85" customHeight="1" x14ac:dyDescent="0.2">
      <c r="B173" s="94" t="s">
        <v>173</v>
      </c>
      <c r="C173" s="95"/>
      <c r="D173" s="98">
        <v>1</v>
      </c>
      <c r="H173" s="97"/>
    </row>
    <row r="174" spans="2:8" s="93" customFormat="1" ht="11.85" customHeight="1" x14ac:dyDescent="0.2">
      <c r="B174" s="94" t="s">
        <v>174</v>
      </c>
      <c r="C174" s="95"/>
      <c r="D174" s="98">
        <v>1</v>
      </c>
      <c r="H174" s="97"/>
    </row>
    <row r="175" spans="2:8" s="93" customFormat="1" ht="11.85" customHeight="1" x14ac:dyDescent="0.2">
      <c r="B175" s="94" t="s">
        <v>175</v>
      </c>
      <c r="C175" s="95"/>
      <c r="D175" s="98">
        <v>1</v>
      </c>
      <c r="H175" s="97"/>
    </row>
    <row r="176" spans="2:8" s="93" customFormat="1" ht="11.85" customHeight="1" x14ac:dyDescent="0.2">
      <c r="B176" s="94" t="s">
        <v>176</v>
      </c>
      <c r="C176" s="95"/>
      <c r="D176" s="98">
        <v>8</v>
      </c>
      <c r="H176" s="97"/>
    </row>
    <row r="177" spans="1:8" s="93" customFormat="1" ht="11.85" customHeight="1" x14ac:dyDescent="0.2">
      <c r="B177" s="94" t="s">
        <v>177</v>
      </c>
      <c r="C177" s="95"/>
      <c r="D177" s="98">
        <v>8</v>
      </c>
      <c r="H177" s="97"/>
    </row>
    <row r="178" spans="1:8" s="93" customFormat="1" ht="11.85" customHeight="1" x14ac:dyDescent="0.2">
      <c r="B178" s="94" t="s">
        <v>178</v>
      </c>
      <c r="C178" s="95"/>
      <c r="D178" s="98">
        <v>16</v>
      </c>
      <c r="H178" s="97"/>
    </row>
    <row r="179" spans="1:8" s="93" customFormat="1" ht="11.85" customHeight="1" x14ac:dyDescent="0.2">
      <c r="B179" s="94" t="s">
        <v>179</v>
      </c>
      <c r="C179" s="95"/>
      <c r="D179" s="98">
        <v>16</v>
      </c>
      <c r="H179" s="97"/>
    </row>
    <row r="180" spans="1:8" s="93" customFormat="1" ht="11.85" customHeight="1" x14ac:dyDescent="0.2">
      <c r="B180" s="94" t="s">
        <v>180</v>
      </c>
      <c r="C180" s="95"/>
      <c r="D180" s="98">
        <v>3</v>
      </c>
      <c r="H180" s="97"/>
    </row>
    <row r="181" spans="1:8" s="99" customFormat="1" ht="12.75" x14ac:dyDescent="0.2">
      <c r="B181" s="100"/>
      <c r="C181" s="101"/>
      <c r="D181" s="102"/>
      <c r="H181" s="103"/>
    </row>
    <row r="182" spans="1:8" s="73" customFormat="1" x14ac:dyDescent="0.25">
      <c r="A182" s="72" t="s">
        <v>181</v>
      </c>
      <c r="B182" s="72"/>
    </row>
    <row r="183" spans="1:8" s="35" customFormat="1" ht="11.85" customHeight="1" x14ac:dyDescent="0.25">
      <c r="A183" s="16" t="s">
        <v>2</v>
      </c>
      <c r="B183" s="32" t="s">
        <v>137</v>
      </c>
      <c r="C183" s="17" t="s">
        <v>8</v>
      </c>
      <c r="D183" s="32">
        <v>1000</v>
      </c>
      <c r="E183" s="17" t="s">
        <v>5</v>
      </c>
      <c r="F183" s="33" t="s">
        <v>6</v>
      </c>
      <c r="G183" s="17"/>
      <c r="H183" s="70"/>
    </row>
    <row r="184" spans="1:8" s="35" customFormat="1" ht="11.85" customHeight="1" x14ac:dyDescent="0.25">
      <c r="A184" s="48">
        <v>18</v>
      </c>
      <c r="B184" s="74" t="s">
        <v>182</v>
      </c>
      <c r="C184" s="20" t="s">
        <v>11</v>
      </c>
      <c r="D184" s="26">
        <v>545</v>
      </c>
      <c r="E184" s="18"/>
      <c r="F184" s="19">
        <f>D187*E184</f>
        <v>0</v>
      </c>
      <c r="G184" s="20"/>
      <c r="H184" s="38">
        <f>F184</f>
        <v>0</v>
      </c>
    </row>
    <row r="185" spans="1:8" s="35" customFormat="1" ht="11.85" customHeight="1" x14ac:dyDescent="0.25">
      <c r="A185" s="39" t="s">
        <v>9</v>
      </c>
      <c r="B185" s="75" t="s">
        <v>183</v>
      </c>
      <c r="C185" s="20" t="s">
        <v>16</v>
      </c>
      <c r="D185" s="26">
        <v>1907</v>
      </c>
      <c r="E185" s="20" t="s">
        <v>12</v>
      </c>
      <c r="F185" s="25" t="s">
        <v>13</v>
      </c>
      <c r="G185" s="20"/>
      <c r="H185" s="12"/>
    </row>
    <row r="186" spans="1:8" s="35" customFormat="1" ht="11.85" customHeight="1" x14ac:dyDescent="0.25">
      <c r="A186" s="22" t="s">
        <v>14</v>
      </c>
      <c r="B186" s="75" t="s">
        <v>184</v>
      </c>
      <c r="C186" s="49"/>
      <c r="D186" s="49"/>
      <c r="E186" s="26">
        <v>21</v>
      </c>
      <c r="F186" s="19">
        <f>F184*(1+E186/100)</f>
        <v>0</v>
      </c>
      <c r="G186" s="20"/>
      <c r="H186" s="12"/>
    </row>
    <row r="187" spans="1:8" s="35" customFormat="1" ht="11.85" customHeight="1" x14ac:dyDescent="0.25">
      <c r="A187" s="27" t="s">
        <v>185</v>
      </c>
      <c r="B187" s="76" t="s">
        <v>148</v>
      </c>
      <c r="C187" s="29" t="s">
        <v>21</v>
      </c>
      <c r="D187" s="30">
        <v>1</v>
      </c>
      <c r="E187" s="43"/>
      <c r="F187" s="43"/>
      <c r="G187" s="29"/>
      <c r="H187" s="12"/>
    </row>
    <row r="188" spans="1:8" s="35" customFormat="1" ht="2.25" customHeight="1" x14ac:dyDescent="0.25">
      <c r="A188" s="45"/>
      <c r="B188" s="104"/>
      <c r="C188" s="24"/>
      <c r="D188" s="24"/>
      <c r="E188" s="24"/>
      <c r="F188" s="79"/>
      <c r="G188" s="24"/>
      <c r="H188" s="12"/>
    </row>
    <row r="189" spans="1:8" s="35" customFormat="1" ht="11.85" customHeight="1" x14ac:dyDescent="0.25">
      <c r="A189" s="45"/>
      <c r="B189" s="105" t="s">
        <v>149</v>
      </c>
      <c r="C189" s="24"/>
      <c r="D189" s="24"/>
      <c r="E189" s="24"/>
      <c r="F189" s="79"/>
      <c r="G189" s="24"/>
      <c r="H189" s="12"/>
    </row>
    <row r="190" spans="1:8" s="71" customFormat="1" ht="11.85" customHeight="1" x14ac:dyDescent="0.2">
      <c r="B190" s="81" t="s">
        <v>150</v>
      </c>
      <c r="C190" s="13"/>
      <c r="D190" s="13"/>
      <c r="E190" s="13"/>
      <c r="F190" s="77"/>
      <c r="H190" s="70"/>
    </row>
    <row r="191" spans="1:8" s="57" customFormat="1" ht="5.0999999999999996" customHeight="1" x14ac:dyDescent="0.2">
      <c r="B191" s="84"/>
      <c r="C191" s="84"/>
      <c r="D191" s="84"/>
      <c r="E191" s="84"/>
      <c r="F191" s="85"/>
      <c r="H191" s="58"/>
    </row>
    <row r="192" spans="1:8" s="92" customFormat="1" ht="11.85" customHeight="1" x14ac:dyDescent="0.2">
      <c r="A192" s="86"/>
      <c r="B192" s="87" t="s">
        <v>151</v>
      </c>
      <c r="C192" s="88"/>
      <c r="D192" s="89" t="s">
        <v>152</v>
      </c>
      <c r="E192" s="89"/>
      <c r="F192" s="90"/>
      <c r="G192" s="88"/>
      <c r="H192" s="91"/>
    </row>
    <row r="193" spans="2:8" s="93" customFormat="1" ht="11.85" customHeight="1" x14ac:dyDescent="0.2">
      <c r="B193" s="94" t="s">
        <v>186</v>
      </c>
      <c r="C193" s="95"/>
      <c r="D193" s="98">
        <v>16</v>
      </c>
      <c r="H193" s="97"/>
    </row>
    <row r="194" spans="2:8" s="93" customFormat="1" ht="11.85" customHeight="1" x14ac:dyDescent="0.2">
      <c r="B194" s="94" t="s">
        <v>187</v>
      </c>
      <c r="C194" s="95"/>
      <c r="D194" s="98">
        <v>16</v>
      </c>
      <c r="H194" s="97"/>
    </row>
    <row r="195" spans="2:8" s="93" customFormat="1" ht="11.85" customHeight="1" x14ac:dyDescent="0.2">
      <c r="B195" s="94" t="s">
        <v>188</v>
      </c>
      <c r="C195" s="95"/>
      <c r="D195" s="98">
        <v>16</v>
      </c>
      <c r="H195" s="97"/>
    </row>
    <row r="196" spans="2:8" s="93" customFormat="1" ht="11.85" customHeight="1" x14ac:dyDescent="0.2">
      <c r="B196" s="94" t="s">
        <v>189</v>
      </c>
      <c r="C196" s="95"/>
      <c r="D196" s="98">
        <v>16</v>
      </c>
      <c r="H196" s="97"/>
    </row>
    <row r="197" spans="2:8" s="93" customFormat="1" ht="11.85" customHeight="1" x14ac:dyDescent="0.2">
      <c r="B197" s="94" t="s">
        <v>190</v>
      </c>
      <c r="C197" s="95"/>
      <c r="D197" s="98">
        <v>16</v>
      </c>
      <c r="H197" s="97"/>
    </row>
    <row r="198" spans="2:8" s="93" customFormat="1" ht="11.85" customHeight="1" x14ac:dyDescent="0.2">
      <c r="B198" s="94" t="s">
        <v>191</v>
      </c>
      <c r="C198" s="95"/>
      <c r="D198" s="98">
        <v>16</v>
      </c>
      <c r="H198" s="97"/>
    </row>
    <row r="199" spans="2:8" s="95" customFormat="1" ht="11.85" customHeight="1" x14ac:dyDescent="0.2">
      <c r="B199" s="94" t="s">
        <v>192</v>
      </c>
      <c r="D199" s="98">
        <v>16</v>
      </c>
      <c r="H199" s="106"/>
    </row>
    <row r="200" spans="2:8" s="95" customFormat="1" ht="11.85" customHeight="1" x14ac:dyDescent="0.2">
      <c r="B200" s="94" t="s">
        <v>193</v>
      </c>
      <c r="D200" s="98">
        <v>4</v>
      </c>
      <c r="H200" s="106"/>
    </row>
    <row r="201" spans="2:8" s="95" customFormat="1" ht="11.85" customHeight="1" x14ac:dyDescent="0.2">
      <c r="B201" s="94" t="s">
        <v>194</v>
      </c>
      <c r="D201" s="98">
        <v>16</v>
      </c>
      <c r="H201" s="106"/>
    </row>
    <row r="202" spans="2:8" s="95" customFormat="1" ht="11.85" customHeight="1" x14ac:dyDescent="0.2">
      <c r="B202" s="94" t="s">
        <v>195</v>
      </c>
      <c r="D202" s="98">
        <v>16</v>
      </c>
      <c r="H202" s="106"/>
    </row>
    <row r="203" spans="2:8" s="95" customFormat="1" ht="11.85" customHeight="1" x14ac:dyDescent="0.2">
      <c r="B203" s="94" t="s">
        <v>196</v>
      </c>
      <c r="D203" s="98">
        <v>16</v>
      </c>
      <c r="H203" s="106"/>
    </row>
    <row r="204" spans="2:8" s="95" customFormat="1" ht="11.85" customHeight="1" x14ac:dyDescent="0.2">
      <c r="B204" s="94" t="s">
        <v>197</v>
      </c>
      <c r="D204" s="98">
        <v>16</v>
      </c>
      <c r="H204" s="106"/>
    </row>
    <row r="205" spans="2:8" s="95" customFormat="1" ht="11.85" customHeight="1" x14ac:dyDescent="0.2">
      <c r="B205" s="94" t="s">
        <v>198</v>
      </c>
      <c r="D205" s="98">
        <v>16</v>
      </c>
      <c r="H205" s="106"/>
    </row>
    <row r="206" spans="2:8" s="95" customFormat="1" ht="11.85" customHeight="1" x14ac:dyDescent="0.2">
      <c r="B206" s="94" t="s">
        <v>199</v>
      </c>
      <c r="D206" s="98">
        <v>1</v>
      </c>
      <c r="H206" s="106"/>
    </row>
    <row r="207" spans="2:8" s="95" customFormat="1" ht="11.85" customHeight="1" x14ac:dyDescent="0.2">
      <c r="B207" s="94" t="s">
        <v>200</v>
      </c>
      <c r="D207" s="98">
        <v>1</v>
      </c>
      <c r="H207" s="106"/>
    </row>
    <row r="208" spans="2:8" s="95" customFormat="1" ht="11.85" customHeight="1" x14ac:dyDescent="0.2">
      <c r="B208" s="94" t="s">
        <v>201</v>
      </c>
      <c r="D208" s="98">
        <v>1</v>
      </c>
      <c r="H208" s="106"/>
    </row>
    <row r="209" spans="2:8" s="95" customFormat="1" ht="11.85" customHeight="1" x14ac:dyDescent="0.2">
      <c r="B209" s="94" t="s">
        <v>202</v>
      </c>
      <c r="D209" s="98">
        <v>1</v>
      </c>
      <c r="H209" s="106"/>
    </row>
    <row r="210" spans="2:8" s="95" customFormat="1" ht="11.85" customHeight="1" x14ac:dyDescent="0.2">
      <c r="B210" s="94" t="s">
        <v>203</v>
      </c>
      <c r="D210" s="98">
        <v>1</v>
      </c>
      <c r="H210" s="106"/>
    </row>
    <row r="211" spans="2:8" s="95" customFormat="1" ht="11.85" customHeight="1" x14ac:dyDescent="0.2">
      <c r="B211" s="94" t="s">
        <v>204</v>
      </c>
      <c r="D211" s="98">
        <v>8</v>
      </c>
      <c r="H211" s="106"/>
    </row>
    <row r="212" spans="2:8" s="95" customFormat="1" ht="11.85" customHeight="1" x14ac:dyDescent="0.2">
      <c r="B212" s="94" t="s">
        <v>205</v>
      </c>
      <c r="D212" s="98">
        <v>16</v>
      </c>
      <c r="H212" s="106"/>
    </row>
    <row r="213" spans="2:8" s="95" customFormat="1" ht="11.85" customHeight="1" x14ac:dyDescent="0.2">
      <c r="B213" s="94" t="s">
        <v>206</v>
      </c>
      <c r="D213" s="98">
        <v>16</v>
      </c>
      <c r="H213" s="106"/>
    </row>
    <row r="214" spans="2:8" s="95" customFormat="1" ht="11.85" customHeight="1" x14ac:dyDescent="0.2">
      <c r="B214" s="94" t="s">
        <v>207</v>
      </c>
      <c r="D214" s="98">
        <v>8</v>
      </c>
      <c r="H214" s="106"/>
    </row>
    <row r="215" spans="2:8" s="95" customFormat="1" ht="11.85" customHeight="1" x14ac:dyDescent="0.2">
      <c r="B215" s="94" t="s">
        <v>208</v>
      </c>
      <c r="D215" s="98">
        <v>16</v>
      </c>
      <c r="H215" s="106"/>
    </row>
    <row r="216" spans="2:8" s="95" customFormat="1" ht="11.85" customHeight="1" x14ac:dyDescent="0.2">
      <c r="B216" s="94" t="s">
        <v>209</v>
      </c>
      <c r="D216" s="98">
        <v>8</v>
      </c>
      <c r="H216" s="106"/>
    </row>
    <row r="217" spans="2:8" s="95" customFormat="1" ht="11.85" customHeight="1" x14ac:dyDescent="0.2">
      <c r="B217" s="94" t="s">
        <v>210</v>
      </c>
      <c r="D217" s="98">
        <v>8</v>
      </c>
      <c r="H217" s="106"/>
    </row>
    <row r="218" spans="2:8" s="95" customFormat="1" ht="11.85" customHeight="1" x14ac:dyDescent="0.2">
      <c r="B218" s="94" t="s">
        <v>211</v>
      </c>
      <c r="D218" s="98">
        <v>4</v>
      </c>
      <c r="H218" s="106"/>
    </row>
    <row r="219" spans="2:8" s="95" customFormat="1" ht="11.85" customHeight="1" x14ac:dyDescent="0.2">
      <c r="B219" s="94" t="s">
        <v>212</v>
      </c>
      <c r="D219" s="98">
        <v>4</v>
      </c>
      <c r="H219" s="106"/>
    </row>
    <row r="220" spans="2:8" s="95" customFormat="1" ht="11.85" customHeight="1" x14ac:dyDescent="0.2">
      <c r="B220" s="94" t="s">
        <v>203</v>
      </c>
      <c r="D220" s="98">
        <v>16</v>
      </c>
      <c r="H220" s="106"/>
    </row>
    <row r="221" spans="2:8" s="95" customFormat="1" ht="11.85" customHeight="1" x14ac:dyDescent="0.2">
      <c r="B221" s="94" t="s">
        <v>213</v>
      </c>
      <c r="D221" s="98">
        <v>2</v>
      </c>
      <c r="H221" s="106"/>
    </row>
    <row r="222" spans="2:8" s="95" customFormat="1" ht="11.85" customHeight="1" x14ac:dyDescent="0.2">
      <c r="B222" s="94" t="s">
        <v>214</v>
      </c>
      <c r="D222" s="98">
        <v>4</v>
      </c>
      <c r="H222" s="106"/>
    </row>
    <row r="223" spans="2:8" s="95" customFormat="1" ht="11.85" customHeight="1" x14ac:dyDescent="0.2">
      <c r="B223" s="94" t="s">
        <v>215</v>
      </c>
      <c r="D223" s="98">
        <v>1</v>
      </c>
      <c r="H223" s="106"/>
    </row>
    <row r="224" spans="2:8" s="95" customFormat="1" ht="11.85" customHeight="1" x14ac:dyDescent="0.2">
      <c r="B224" s="107" t="s">
        <v>216</v>
      </c>
      <c r="C224" s="107"/>
      <c r="D224" s="98">
        <v>8</v>
      </c>
      <c r="H224" s="106"/>
    </row>
    <row r="225" spans="1:8" s="92" customFormat="1" ht="11.85" customHeight="1" x14ac:dyDescent="0.2">
      <c r="B225" s="94" t="s">
        <v>217</v>
      </c>
      <c r="C225" s="95"/>
      <c r="D225" s="98">
        <v>3</v>
      </c>
      <c r="F225" s="108"/>
      <c r="H225" s="109"/>
    </row>
    <row r="226" spans="1:8" s="99" customFormat="1" ht="12.75" x14ac:dyDescent="0.2">
      <c r="B226" s="100"/>
      <c r="C226" s="101"/>
      <c r="D226" s="102"/>
      <c r="H226" s="103"/>
    </row>
    <row r="227" spans="1:8" s="111" customFormat="1" x14ac:dyDescent="0.25">
      <c r="A227" s="72" t="s">
        <v>218</v>
      </c>
      <c r="B227" s="110"/>
    </row>
    <row r="228" spans="1:8" s="112" customFormat="1" ht="11.85" customHeight="1" x14ac:dyDescent="0.2">
      <c r="A228" s="7" t="s">
        <v>2</v>
      </c>
      <c r="B228" s="32" t="s">
        <v>137</v>
      </c>
      <c r="C228" s="9" t="s">
        <v>8</v>
      </c>
      <c r="D228" s="32">
        <v>1000</v>
      </c>
      <c r="E228" s="9" t="s">
        <v>5</v>
      </c>
      <c r="F228" s="33" t="s">
        <v>6</v>
      </c>
      <c r="G228" s="34"/>
      <c r="H228" s="70"/>
    </row>
    <row r="229" spans="1:8" s="112" customFormat="1" ht="11.85" customHeight="1" x14ac:dyDescent="0.2">
      <c r="A229" s="36">
        <v>19</v>
      </c>
      <c r="B229" s="26" t="s">
        <v>219</v>
      </c>
      <c r="C229" s="24" t="s">
        <v>11</v>
      </c>
      <c r="D229" s="26">
        <v>545</v>
      </c>
      <c r="E229" s="18"/>
      <c r="F229" s="19">
        <f>D234*E229</f>
        <v>0</v>
      </c>
      <c r="G229" s="37"/>
      <c r="H229" s="38">
        <f>F229</f>
        <v>0</v>
      </c>
    </row>
    <row r="230" spans="1:8" s="112" customFormat="1" ht="11.85" customHeight="1" x14ac:dyDescent="0.2">
      <c r="A230" s="39" t="s">
        <v>9</v>
      </c>
      <c r="B230" s="75" t="s">
        <v>183</v>
      </c>
      <c r="C230" s="24" t="s">
        <v>16</v>
      </c>
      <c r="D230" s="26">
        <v>1907</v>
      </c>
      <c r="E230" s="24" t="s">
        <v>12</v>
      </c>
      <c r="F230" s="25" t="s">
        <v>13</v>
      </c>
      <c r="G230" s="37"/>
      <c r="H230" s="12"/>
    </row>
    <row r="231" spans="1:8" s="112" customFormat="1" ht="11.85" customHeight="1" x14ac:dyDescent="0.2">
      <c r="A231" s="22" t="s">
        <v>14</v>
      </c>
      <c r="B231" s="75" t="s">
        <v>184</v>
      </c>
      <c r="C231" s="24"/>
      <c r="D231" s="26"/>
      <c r="E231" s="40">
        <v>21</v>
      </c>
      <c r="F231" s="19">
        <f>F229*(1+E231/100)</f>
        <v>0</v>
      </c>
      <c r="G231" s="37"/>
      <c r="H231" s="12"/>
    </row>
    <row r="232" spans="1:8" s="112" customFormat="1" ht="11.85" customHeight="1" x14ac:dyDescent="0.2">
      <c r="A232" s="22" t="s">
        <v>220</v>
      </c>
      <c r="B232" s="75" t="s">
        <v>221</v>
      </c>
      <c r="C232" s="24"/>
      <c r="D232" s="26"/>
      <c r="E232" s="26"/>
      <c r="F232" s="19"/>
      <c r="G232" s="37"/>
      <c r="H232" s="12"/>
    </row>
    <row r="233" spans="1:8" s="112" customFormat="1" ht="11.85" customHeight="1" x14ac:dyDescent="0.2">
      <c r="A233" s="39"/>
      <c r="B233" s="75" t="s">
        <v>222</v>
      </c>
      <c r="C233" s="24"/>
      <c r="D233" s="26"/>
      <c r="E233" s="26"/>
      <c r="F233" s="19"/>
      <c r="G233" s="37"/>
      <c r="H233" s="12"/>
    </row>
    <row r="234" spans="1:8" s="112" customFormat="1" ht="11.85" customHeight="1" x14ac:dyDescent="0.2">
      <c r="A234" s="41"/>
      <c r="B234" s="76" t="s">
        <v>148</v>
      </c>
      <c r="C234" s="42" t="s">
        <v>21</v>
      </c>
      <c r="D234" s="30">
        <v>1</v>
      </c>
      <c r="E234" s="113"/>
      <c r="F234" s="113"/>
      <c r="G234" s="44"/>
      <c r="H234" s="12"/>
    </row>
    <row r="235" spans="1:8" s="35" customFormat="1" ht="11.85" customHeight="1" x14ac:dyDescent="0.25">
      <c r="A235" s="45"/>
      <c r="B235" s="105" t="s">
        <v>149</v>
      </c>
      <c r="C235" s="24"/>
      <c r="D235" s="24"/>
      <c r="E235" s="24"/>
      <c r="F235" s="79"/>
      <c r="G235" s="24"/>
      <c r="H235" s="12"/>
    </row>
    <row r="236" spans="1:8" ht="11.85" customHeight="1" x14ac:dyDescent="0.25">
      <c r="B236" s="81" t="s">
        <v>223</v>
      </c>
      <c r="D236" s="53"/>
    </row>
    <row r="237" spans="1:8" ht="14.25" customHeight="1" x14ac:dyDescent="0.25">
      <c r="B237" s="114"/>
      <c r="D237" s="53"/>
    </row>
    <row r="238" spans="1:8" ht="11.85" customHeight="1" x14ac:dyDescent="0.25">
      <c r="B238" s="115" t="s">
        <v>151</v>
      </c>
      <c r="C238" s="52"/>
      <c r="D238" s="53" t="s">
        <v>152</v>
      </c>
    </row>
    <row r="239" spans="1:8" s="99" customFormat="1" ht="11.85" customHeight="1" x14ac:dyDescent="0.2">
      <c r="B239" s="100" t="s">
        <v>224</v>
      </c>
      <c r="C239" s="101"/>
      <c r="D239" s="102">
        <v>16</v>
      </c>
      <c r="H239" s="103"/>
    </row>
    <row r="240" spans="1:8" s="99" customFormat="1" ht="11.85" customHeight="1" x14ac:dyDescent="0.2">
      <c r="B240" s="100" t="s">
        <v>225</v>
      </c>
      <c r="C240" s="101"/>
      <c r="D240" s="102">
        <v>8</v>
      </c>
      <c r="H240" s="103"/>
    </row>
    <row r="241" spans="2:8" s="99" customFormat="1" ht="11.85" customHeight="1" x14ac:dyDescent="0.2">
      <c r="B241" s="100" t="s">
        <v>226</v>
      </c>
      <c r="C241" s="101"/>
      <c r="D241" s="102">
        <v>8</v>
      </c>
      <c r="H241" s="103"/>
    </row>
    <row r="242" spans="2:8" s="99" customFormat="1" ht="11.85" customHeight="1" x14ac:dyDescent="0.2">
      <c r="B242" s="100" t="s">
        <v>227</v>
      </c>
      <c r="C242" s="101"/>
      <c r="D242" s="102">
        <v>16</v>
      </c>
      <c r="H242" s="103"/>
    </row>
    <row r="243" spans="2:8" s="99" customFormat="1" ht="11.85" customHeight="1" x14ac:dyDescent="0.2">
      <c r="B243" s="100" t="s">
        <v>228</v>
      </c>
      <c r="C243" s="101"/>
      <c r="D243" s="102">
        <v>1</v>
      </c>
      <c r="H243" s="103"/>
    </row>
    <row r="244" spans="2:8" s="99" customFormat="1" ht="11.85" customHeight="1" x14ac:dyDescent="0.2">
      <c r="B244" s="100" t="s">
        <v>229</v>
      </c>
      <c r="C244" s="101"/>
      <c r="D244" s="102">
        <v>16</v>
      </c>
      <c r="H244" s="103"/>
    </row>
    <row r="245" spans="2:8" s="99" customFormat="1" ht="11.85" customHeight="1" x14ac:dyDescent="0.2">
      <c r="B245" s="100" t="s">
        <v>230</v>
      </c>
      <c r="C245" s="101"/>
      <c r="D245" s="102">
        <v>16</v>
      </c>
      <c r="H245" s="103"/>
    </row>
    <row r="246" spans="2:8" s="99" customFormat="1" ht="11.85" customHeight="1" x14ac:dyDescent="0.2">
      <c r="B246" s="100" t="s">
        <v>231</v>
      </c>
      <c r="C246" s="101"/>
      <c r="D246" s="102">
        <v>16</v>
      </c>
      <c r="H246" s="103"/>
    </row>
    <row r="247" spans="2:8" s="99" customFormat="1" ht="11.85" customHeight="1" x14ac:dyDescent="0.2">
      <c r="B247" s="100" t="s">
        <v>232</v>
      </c>
      <c r="C247" s="101"/>
      <c r="D247" s="102">
        <v>16</v>
      </c>
      <c r="H247" s="103"/>
    </row>
    <row r="248" spans="2:8" s="99" customFormat="1" ht="11.85" customHeight="1" x14ac:dyDescent="0.2">
      <c r="B248" s="100" t="s">
        <v>233</v>
      </c>
      <c r="C248" s="101"/>
      <c r="D248" s="102">
        <v>1</v>
      </c>
      <c r="H248" s="103"/>
    </row>
    <row r="249" spans="2:8" s="99" customFormat="1" ht="11.85" customHeight="1" x14ac:dyDescent="0.2">
      <c r="B249" s="100" t="s">
        <v>234</v>
      </c>
      <c r="C249" s="101"/>
      <c r="D249" s="102">
        <v>16</v>
      </c>
      <c r="H249" s="103"/>
    </row>
    <row r="250" spans="2:8" s="99" customFormat="1" ht="11.85" customHeight="1" x14ac:dyDescent="0.2">
      <c r="B250" s="100" t="s">
        <v>235</v>
      </c>
      <c r="C250" s="101"/>
      <c r="D250" s="102">
        <v>16</v>
      </c>
      <c r="H250" s="103"/>
    </row>
    <row r="251" spans="2:8" s="99" customFormat="1" ht="11.85" customHeight="1" x14ac:dyDescent="0.2">
      <c r="B251" s="100" t="s">
        <v>236</v>
      </c>
      <c r="C251" s="101"/>
      <c r="D251" s="102">
        <v>16</v>
      </c>
      <c r="H251" s="103"/>
    </row>
    <row r="252" spans="2:8" s="99" customFormat="1" ht="11.85" customHeight="1" x14ac:dyDescent="0.2">
      <c r="B252" s="100" t="s">
        <v>237</v>
      </c>
      <c r="C252" s="101"/>
      <c r="D252" s="102">
        <v>16</v>
      </c>
      <c r="H252" s="103"/>
    </row>
    <row r="253" spans="2:8" s="99" customFormat="1" ht="11.85" customHeight="1" x14ac:dyDescent="0.2">
      <c r="B253" s="100" t="s">
        <v>238</v>
      </c>
      <c r="C253" s="101"/>
      <c r="D253" s="102">
        <v>8</v>
      </c>
      <c r="H253" s="103"/>
    </row>
    <row r="254" spans="2:8" s="99" customFormat="1" ht="11.85" customHeight="1" x14ac:dyDescent="0.2">
      <c r="B254" s="100" t="s">
        <v>239</v>
      </c>
      <c r="C254" s="101"/>
      <c r="D254" s="102">
        <v>16</v>
      </c>
      <c r="H254" s="103"/>
    </row>
    <row r="255" spans="2:8" s="99" customFormat="1" ht="11.85" customHeight="1" x14ac:dyDescent="0.2">
      <c r="B255" s="100" t="s">
        <v>240</v>
      </c>
      <c r="C255" s="101"/>
      <c r="D255" s="102">
        <v>2</v>
      </c>
      <c r="H255" s="103"/>
    </row>
    <row r="256" spans="2:8" s="99" customFormat="1" ht="11.85" customHeight="1" x14ac:dyDescent="0.2">
      <c r="B256" s="100" t="s">
        <v>241</v>
      </c>
      <c r="C256" s="101"/>
      <c r="D256" s="102">
        <v>2</v>
      </c>
      <c r="H256" s="103"/>
    </row>
    <row r="257" spans="2:8" s="99" customFormat="1" ht="11.85" customHeight="1" x14ac:dyDescent="0.2">
      <c r="B257" s="100" t="s">
        <v>242</v>
      </c>
      <c r="C257" s="101"/>
      <c r="D257" s="102">
        <v>2</v>
      </c>
      <c r="H257" s="103"/>
    </row>
    <row r="258" spans="2:8" s="99" customFormat="1" ht="11.85" customHeight="1" x14ac:dyDescent="0.2">
      <c r="B258" s="100" t="s">
        <v>243</v>
      </c>
      <c r="C258" s="101"/>
      <c r="D258" s="102">
        <v>2</v>
      </c>
      <c r="H258" s="103"/>
    </row>
    <row r="259" spans="2:8" s="99" customFormat="1" ht="11.85" customHeight="1" x14ac:dyDescent="0.2">
      <c r="B259" s="100" t="s">
        <v>244</v>
      </c>
      <c r="C259" s="101"/>
      <c r="D259" s="102">
        <v>1</v>
      </c>
      <c r="H259" s="103"/>
    </row>
    <row r="260" spans="2:8" s="99" customFormat="1" ht="11.85" customHeight="1" x14ac:dyDescent="0.2">
      <c r="B260" s="100" t="s">
        <v>245</v>
      </c>
      <c r="C260" s="101"/>
      <c r="D260" s="102">
        <v>1</v>
      </c>
      <c r="H260" s="103"/>
    </row>
    <row r="261" spans="2:8" s="99" customFormat="1" ht="11.85" customHeight="1" x14ac:dyDescent="0.2">
      <c r="B261" s="100" t="s">
        <v>246</v>
      </c>
      <c r="C261" s="101"/>
      <c r="D261" s="102">
        <v>16</v>
      </c>
      <c r="H261" s="103"/>
    </row>
    <row r="262" spans="2:8" s="99" customFormat="1" ht="11.85" customHeight="1" x14ac:dyDescent="0.2">
      <c r="B262" s="100" t="s">
        <v>247</v>
      </c>
      <c r="C262" s="101"/>
      <c r="D262" s="102">
        <v>16</v>
      </c>
      <c r="H262" s="103"/>
    </row>
    <row r="263" spans="2:8" s="99" customFormat="1" ht="11.85" customHeight="1" x14ac:dyDescent="0.2">
      <c r="B263" s="100" t="s">
        <v>248</v>
      </c>
      <c r="C263" s="101"/>
      <c r="D263" s="102">
        <v>16</v>
      </c>
      <c r="H263" s="103"/>
    </row>
    <row r="264" spans="2:8" s="99" customFormat="1" ht="11.85" customHeight="1" x14ac:dyDescent="0.2">
      <c r="B264" s="100" t="s">
        <v>249</v>
      </c>
      <c r="C264" s="101"/>
      <c r="D264" s="102">
        <v>16</v>
      </c>
      <c r="H264" s="103"/>
    </row>
    <row r="265" spans="2:8" s="99" customFormat="1" ht="11.85" customHeight="1" x14ac:dyDescent="0.2">
      <c r="B265" s="100" t="s">
        <v>250</v>
      </c>
      <c r="C265" s="101"/>
      <c r="D265" s="102">
        <v>16</v>
      </c>
      <c r="H265" s="103"/>
    </row>
    <row r="266" spans="2:8" s="99" customFormat="1" ht="11.85" customHeight="1" x14ac:dyDescent="0.2">
      <c r="B266" s="100" t="s">
        <v>251</v>
      </c>
      <c r="C266" s="101"/>
      <c r="D266" s="102">
        <v>16</v>
      </c>
      <c r="H266" s="103"/>
    </row>
    <row r="267" spans="2:8" s="99" customFormat="1" ht="11.85" customHeight="1" x14ac:dyDescent="0.2">
      <c r="B267" s="100" t="s">
        <v>252</v>
      </c>
      <c r="C267" s="101"/>
      <c r="D267" s="102">
        <v>16</v>
      </c>
      <c r="H267" s="103"/>
    </row>
    <row r="268" spans="2:8" s="99" customFormat="1" ht="11.85" customHeight="1" x14ac:dyDescent="0.2">
      <c r="B268" s="100" t="s">
        <v>253</v>
      </c>
      <c r="C268" s="101"/>
      <c r="D268" s="102">
        <v>16</v>
      </c>
      <c r="H268" s="103"/>
    </row>
    <row r="269" spans="2:8" s="99" customFormat="1" ht="11.85" customHeight="1" x14ac:dyDescent="0.2">
      <c r="B269" s="100" t="s">
        <v>254</v>
      </c>
      <c r="C269" s="101"/>
      <c r="D269" s="102">
        <v>16</v>
      </c>
      <c r="H269" s="103"/>
    </row>
    <row r="270" spans="2:8" s="99" customFormat="1" ht="11.85" customHeight="1" x14ac:dyDescent="0.2">
      <c r="B270" s="100" t="s">
        <v>255</v>
      </c>
      <c r="C270" s="101"/>
      <c r="D270" s="102">
        <v>1</v>
      </c>
      <c r="H270" s="103"/>
    </row>
    <row r="271" spans="2:8" s="99" customFormat="1" ht="11.85" customHeight="1" x14ac:dyDescent="0.2">
      <c r="B271" s="100" t="s">
        <v>256</v>
      </c>
      <c r="C271" s="101"/>
      <c r="D271" s="102">
        <v>16</v>
      </c>
      <c r="H271" s="103"/>
    </row>
    <row r="272" spans="2:8" s="99" customFormat="1" ht="11.85" customHeight="1" x14ac:dyDescent="0.2">
      <c r="B272" s="100" t="s">
        <v>257</v>
      </c>
      <c r="C272" s="101"/>
      <c r="D272" s="102">
        <v>3</v>
      </c>
      <c r="H272" s="103"/>
    </row>
    <row r="273" spans="1:8" ht="11.85" customHeight="1" x14ac:dyDescent="0.25">
      <c r="B273" s="100" t="s">
        <v>258</v>
      </c>
      <c r="C273" s="101"/>
      <c r="D273" s="102">
        <v>16</v>
      </c>
    </row>
    <row r="275" spans="1:8" s="35" customFormat="1" ht="11.85" customHeight="1" x14ac:dyDescent="0.25">
      <c r="A275" s="7" t="s">
        <v>2</v>
      </c>
      <c r="B275" s="116" t="s">
        <v>259</v>
      </c>
      <c r="C275" s="9" t="s">
        <v>8</v>
      </c>
      <c r="D275" s="116">
        <v>1000</v>
      </c>
      <c r="E275" s="9" t="s">
        <v>5</v>
      </c>
      <c r="F275" s="33" t="s">
        <v>6</v>
      </c>
      <c r="G275" s="34"/>
      <c r="H275" s="70"/>
    </row>
    <row r="276" spans="1:8" s="35" customFormat="1" ht="11.85" customHeight="1" x14ac:dyDescent="0.25">
      <c r="A276" s="36">
        <v>20</v>
      </c>
      <c r="B276" s="22" t="s">
        <v>260</v>
      </c>
      <c r="C276" s="24" t="s">
        <v>11</v>
      </c>
      <c r="D276" s="48">
        <v>400</v>
      </c>
      <c r="E276" s="18"/>
      <c r="F276" s="19">
        <f>D279*E276</f>
        <v>0</v>
      </c>
      <c r="G276" s="37"/>
      <c r="H276" s="38">
        <f>F276</f>
        <v>0</v>
      </c>
    </row>
    <row r="277" spans="1:8" s="35" customFormat="1" ht="11.85" customHeight="1" x14ac:dyDescent="0.25">
      <c r="A277" s="39"/>
      <c r="B277" s="22" t="s">
        <v>261</v>
      </c>
      <c r="C277" s="24" t="s">
        <v>16</v>
      </c>
      <c r="D277" s="48">
        <v>1900</v>
      </c>
      <c r="E277" s="24" t="s">
        <v>12</v>
      </c>
      <c r="F277" s="25" t="s">
        <v>13</v>
      </c>
      <c r="G277" s="37"/>
      <c r="H277" s="12"/>
    </row>
    <row r="278" spans="1:8" s="35" customFormat="1" ht="11.85" customHeight="1" x14ac:dyDescent="0.25">
      <c r="A278" s="39"/>
      <c r="B278" s="22" t="s">
        <v>262</v>
      </c>
      <c r="C278" s="24"/>
      <c r="D278" s="26"/>
      <c r="E278" s="40">
        <v>21</v>
      </c>
      <c r="F278" s="19">
        <f>F276*(1+E278/100)</f>
        <v>0</v>
      </c>
      <c r="G278" s="37"/>
      <c r="H278" s="12"/>
    </row>
    <row r="279" spans="1:8" s="35" customFormat="1" ht="11.85" customHeight="1" x14ac:dyDescent="0.25">
      <c r="A279" s="41"/>
      <c r="B279" s="27" t="s">
        <v>263</v>
      </c>
      <c r="C279" s="42" t="s">
        <v>21</v>
      </c>
      <c r="D279" s="30">
        <v>2</v>
      </c>
      <c r="E279" s="43"/>
      <c r="F279" s="43"/>
      <c r="G279" s="44"/>
      <c r="H279" s="12"/>
    </row>
    <row r="280" spans="1:8" ht="3" customHeight="1" x14ac:dyDescent="0.25"/>
    <row r="281" spans="1:8" s="35" customFormat="1" ht="11.85" customHeight="1" x14ac:dyDescent="0.25">
      <c r="A281" s="7" t="s">
        <v>2</v>
      </c>
      <c r="B281" s="32" t="s">
        <v>264</v>
      </c>
      <c r="C281" s="9"/>
      <c r="D281" s="32"/>
      <c r="E281" s="9" t="s">
        <v>5</v>
      </c>
      <c r="F281" s="33" t="s">
        <v>6</v>
      </c>
      <c r="G281" s="34"/>
      <c r="H281" s="12"/>
    </row>
    <row r="282" spans="1:8" s="35" customFormat="1" ht="11.85" customHeight="1" x14ac:dyDescent="0.25">
      <c r="A282" s="36">
        <v>21</v>
      </c>
      <c r="B282" s="20" t="s">
        <v>265</v>
      </c>
      <c r="C282" s="24"/>
      <c r="D282" s="26"/>
      <c r="E282" s="18"/>
      <c r="F282" s="19">
        <f>D288*E282</f>
        <v>0</v>
      </c>
      <c r="G282" s="37"/>
      <c r="H282" s="38">
        <f>F282</f>
        <v>0</v>
      </c>
    </row>
    <row r="283" spans="1:8" s="35" customFormat="1" ht="11.85" customHeight="1" x14ac:dyDescent="0.25">
      <c r="A283" s="39" t="s">
        <v>9</v>
      </c>
      <c r="B283" s="59" t="s">
        <v>266</v>
      </c>
      <c r="C283" s="24"/>
      <c r="D283" s="26"/>
      <c r="E283" s="24" t="s">
        <v>12</v>
      </c>
      <c r="F283" s="25" t="s">
        <v>13</v>
      </c>
      <c r="G283" s="37"/>
      <c r="H283" s="12"/>
    </row>
    <row r="284" spans="1:8" s="35" customFormat="1" ht="11.85" customHeight="1" x14ac:dyDescent="0.25">
      <c r="A284" s="39" t="s">
        <v>14</v>
      </c>
      <c r="B284" s="20" t="s">
        <v>267</v>
      </c>
      <c r="C284" s="24"/>
      <c r="D284" s="26"/>
      <c r="E284" s="40">
        <v>21</v>
      </c>
      <c r="F284" s="19">
        <f>F282*(1+E284/100)</f>
        <v>0</v>
      </c>
      <c r="G284" s="37"/>
      <c r="H284" s="12"/>
    </row>
    <row r="285" spans="1:8" s="35" customFormat="1" ht="11.85" customHeight="1" x14ac:dyDescent="0.25">
      <c r="A285" s="39" t="s">
        <v>268</v>
      </c>
      <c r="B285" s="20" t="s">
        <v>269</v>
      </c>
      <c r="C285" s="24"/>
      <c r="D285" s="26"/>
      <c r="E285" s="40"/>
      <c r="F285" s="19"/>
      <c r="G285" s="37"/>
      <c r="H285" s="12"/>
    </row>
    <row r="286" spans="1:8" s="35" customFormat="1" ht="11.85" customHeight="1" x14ac:dyDescent="0.25">
      <c r="A286" s="39"/>
      <c r="B286" s="20" t="s">
        <v>270</v>
      </c>
      <c r="C286" s="24"/>
      <c r="D286" s="26"/>
      <c r="E286" s="40"/>
      <c r="F286" s="19"/>
      <c r="G286" s="37"/>
      <c r="H286" s="12"/>
    </row>
    <row r="287" spans="1:8" s="35" customFormat="1" ht="11.85" customHeight="1" x14ac:dyDescent="0.25">
      <c r="A287" s="39"/>
      <c r="B287" s="20" t="s">
        <v>271</v>
      </c>
      <c r="C287" s="24"/>
      <c r="D287" s="26"/>
      <c r="E287" s="20"/>
      <c r="F287" s="25"/>
      <c r="G287" s="37"/>
      <c r="H287" s="12"/>
    </row>
    <row r="288" spans="1:8" s="35" customFormat="1" ht="11.85" customHeight="1" x14ac:dyDescent="0.25">
      <c r="A288" s="41"/>
      <c r="B288" s="27" t="s">
        <v>272</v>
      </c>
      <c r="C288" s="42" t="s">
        <v>21</v>
      </c>
      <c r="D288" s="30">
        <v>8</v>
      </c>
      <c r="E288" s="43"/>
      <c r="F288" s="43"/>
      <c r="G288" s="44"/>
      <c r="H288" s="12"/>
    </row>
    <row r="289" spans="1:8" ht="3" customHeight="1" x14ac:dyDescent="0.25"/>
    <row r="290" spans="1:8" s="35" customFormat="1" ht="11.85" customHeight="1" x14ac:dyDescent="0.25">
      <c r="A290" s="7" t="s">
        <v>2</v>
      </c>
      <c r="B290" s="32" t="s">
        <v>273</v>
      </c>
      <c r="C290" s="9"/>
      <c r="D290" s="32"/>
      <c r="E290" s="9" t="s">
        <v>5</v>
      </c>
      <c r="F290" s="33" t="s">
        <v>6</v>
      </c>
      <c r="G290" s="34"/>
      <c r="H290" s="12"/>
    </row>
    <row r="291" spans="1:8" s="35" customFormat="1" ht="11.85" customHeight="1" x14ac:dyDescent="0.25">
      <c r="A291" s="36" t="s">
        <v>274</v>
      </c>
      <c r="B291" s="20" t="s">
        <v>275</v>
      </c>
      <c r="C291" s="24"/>
      <c r="D291" s="26"/>
      <c r="E291" s="18"/>
      <c r="F291" s="19">
        <f>D294*E291</f>
        <v>0</v>
      </c>
      <c r="G291" s="37"/>
      <c r="H291" s="38">
        <f>F291</f>
        <v>0</v>
      </c>
    </row>
    <row r="292" spans="1:8" s="35" customFormat="1" ht="11.85" customHeight="1" x14ac:dyDescent="0.25">
      <c r="A292" s="39" t="s">
        <v>9</v>
      </c>
      <c r="B292" s="20" t="s">
        <v>276</v>
      </c>
      <c r="C292" s="24"/>
      <c r="D292" s="26"/>
      <c r="E292" s="24" t="s">
        <v>12</v>
      </c>
      <c r="F292" s="25" t="s">
        <v>13</v>
      </c>
      <c r="G292" s="37"/>
      <c r="H292" s="12"/>
    </row>
    <row r="293" spans="1:8" s="35" customFormat="1" ht="11.85" customHeight="1" x14ac:dyDescent="0.25">
      <c r="A293" s="39" t="s">
        <v>14</v>
      </c>
      <c r="B293" s="20" t="s">
        <v>277</v>
      </c>
      <c r="C293" s="24"/>
      <c r="D293" s="26"/>
      <c r="E293" s="40">
        <v>21</v>
      </c>
      <c r="F293" s="19">
        <f>F291*(1+E293/100)</f>
        <v>0</v>
      </c>
      <c r="G293" s="37"/>
      <c r="H293" s="12"/>
    </row>
    <row r="294" spans="1:8" s="35" customFormat="1" ht="11.85" customHeight="1" x14ac:dyDescent="0.25">
      <c r="A294" s="41" t="s">
        <v>278</v>
      </c>
      <c r="B294" s="29" t="s">
        <v>279</v>
      </c>
      <c r="C294" s="42" t="s">
        <v>21</v>
      </c>
      <c r="D294" s="30">
        <v>8</v>
      </c>
      <c r="E294" s="43"/>
      <c r="F294" s="43"/>
      <c r="G294" s="44"/>
      <c r="H294" s="12"/>
    </row>
    <row r="295" spans="1:8" s="71" customFormat="1" ht="3" customHeight="1" x14ac:dyDescent="0.2">
      <c r="H295" s="70"/>
    </row>
    <row r="296" spans="1:8" s="35" customFormat="1" ht="11.85" customHeight="1" x14ac:dyDescent="0.25">
      <c r="A296" s="7" t="s">
        <v>2</v>
      </c>
      <c r="B296" s="32"/>
      <c r="C296" s="9"/>
      <c r="D296" s="32"/>
      <c r="E296" s="9" t="s">
        <v>5</v>
      </c>
      <c r="F296" s="33" t="s">
        <v>6</v>
      </c>
      <c r="G296" s="34"/>
      <c r="H296" s="12"/>
    </row>
    <row r="297" spans="1:8" s="35" customFormat="1" ht="11.85" customHeight="1" x14ac:dyDescent="0.25">
      <c r="A297" s="36" t="s">
        <v>280</v>
      </c>
      <c r="B297" s="26" t="s">
        <v>281</v>
      </c>
      <c r="C297" s="24"/>
      <c r="D297" s="26"/>
      <c r="E297" s="18"/>
      <c r="F297" s="19">
        <f>D300*E297</f>
        <v>0</v>
      </c>
      <c r="G297" s="37"/>
      <c r="H297" s="38">
        <f>F297</f>
        <v>0</v>
      </c>
    </row>
    <row r="298" spans="1:8" s="35" customFormat="1" ht="11.85" customHeight="1" x14ac:dyDescent="0.25">
      <c r="A298" s="39" t="s">
        <v>9</v>
      </c>
      <c r="B298" s="20" t="s">
        <v>282</v>
      </c>
      <c r="C298" s="24"/>
      <c r="D298" s="26"/>
      <c r="E298" s="24" t="s">
        <v>12</v>
      </c>
      <c r="F298" s="25" t="s">
        <v>13</v>
      </c>
      <c r="G298" s="37"/>
      <c r="H298" s="12"/>
    </row>
    <row r="299" spans="1:8" s="35" customFormat="1" ht="11.85" customHeight="1" x14ac:dyDescent="0.25">
      <c r="A299" s="39" t="s">
        <v>14</v>
      </c>
      <c r="B299" s="20"/>
      <c r="C299" s="24"/>
      <c r="D299" s="26"/>
      <c r="E299" s="40">
        <v>21</v>
      </c>
      <c r="F299" s="19">
        <f>F297*(1+E299/100)</f>
        <v>0</v>
      </c>
      <c r="G299" s="37"/>
      <c r="H299" s="12"/>
    </row>
    <row r="300" spans="1:8" s="35" customFormat="1" ht="11.85" customHeight="1" x14ac:dyDescent="0.25">
      <c r="A300" s="41" t="s">
        <v>283</v>
      </c>
      <c r="B300" s="30"/>
      <c r="C300" s="42" t="s">
        <v>21</v>
      </c>
      <c r="D300" s="30">
        <v>1</v>
      </c>
      <c r="E300" s="43"/>
      <c r="F300" s="43"/>
      <c r="G300" s="44"/>
      <c r="H300" s="12"/>
    </row>
    <row r="301" spans="1:8" ht="3" customHeight="1" x14ac:dyDescent="0.25"/>
    <row r="302" spans="1:8" s="35" customFormat="1" ht="11.85" customHeight="1" x14ac:dyDescent="0.25">
      <c r="A302" s="7" t="s">
        <v>2</v>
      </c>
      <c r="B302" s="32" t="s">
        <v>284</v>
      </c>
      <c r="C302" s="9"/>
      <c r="D302" s="32"/>
      <c r="E302" s="9" t="s">
        <v>5</v>
      </c>
      <c r="F302" s="33" t="s">
        <v>6</v>
      </c>
      <c r="G302" s="34"/>
      <c r="H302" s="12"/>
    </row>
    <row r="303" spans="1:8" s="35" customFormat="1" ht="11.85" customHeight="1" x14ac:dyDescent="0.25">
      <c r="A303" s="36" t="s">
        <v>285</v>
      </c>
      <c r="B303" s="20" t="s">
        <v>286</v>
      </c>
      <c r="C303" s="24"/>
      <c r="D303" s="26"/>
      <c r="E303" s="18"/>
      <c r="F303" s="19">
        <f>D306*E303</f>
        <v>0</v>
      </c>
      <c r="G303" s="37"/>
      <c r="H303" s="38">
        <f>F303</f>
        <v>0</v>
      </c>
    </row>
    <row r="304" spans="1:8" s="35" customFormat="1" ht="11.85" customHeight="1" x14ac:dyDescent="0.25">
      <c r="A304" s="39" t="s">
        <v>9</v>
      </c>
      <c r="B304" s="59" t="s">
        <v>269</v>
      </c>
      <c r="C304" s="24"/>
      <c r="D304" s="26"/>
      <c r="E304" s="24" t="s">
        <v>12</v>
      </c>
      <c r="F304" s="25" t="s">
        <v>13</v>
      </c>
      <c r="G304" s="37"/>
      <c r="H304" s="12"/>
    </row>
    <row r="305" spans="1:8" s="35" customFormat="1" ht="11.85" customHeight="1" x14ac:dyDescent="0.25">
      <c r="A305" s="39" t="s">
        <v>14</v>
      </c>
      <c r="B305" s="20" t="s">
        <v>267</v>
      </c>
      <c r="C305" s="24"/>
      <c r="D305" s="26"/>
      <c r="E305" s="24"/>
      <c r="F305" s="25"/>
      <c r="G305" s="37"/>
      <c r="H305" s="12"/>
    </row>
    <row r="306" spans="1:8" s="35" customFormat="1" ht="11.85" customHeight="1" x14ac:dyDescent="0.25">
      <c r="A306" s="41" t="s">
        <v>287</v>
      </c>
      <c r="B306" s="29" t="s">
        <v>266</v>
      </c>
      <c r="C306" s="42" t="s">
        <v>21</v>
      </c>
      <c r="D306" s="30">
        <v>1</v>
      </c>
      <c r="E306" s="117">
        <v>21</v>
      </c>
      <c r="F306" s="31">
        <f>F303*(1+E306/100)</f>
        <v>0</v>
      </c>
      <c r="G306" s="44"/>
      <c r="H306" s="12"/>
    </row>
    <row r="307" spans="1:8" s="71" customFormat="1" ht="12.75" x14ac:dyDescent="0.2">
      <c r="A307" s="71" t="s">
        <v>288</v>
      </c>
      <c r="H307" s="70"/>
    </row>
    <row r="308" spans="1:8" ht="3" customHeight="1" x14ac:dyDescent="0.25"/>
    <row r="309" spans="1:8" s="119" customFormat="1" ht="11.85" customHeight="1" x14ac:dyDescent="0.2">
      <c r="A309" s="118" t="s">
        <v>289</v>
      </c>
      <c r="B309" s="93" t="s">
        <v>290</v>
      </c>
      <c r="H309" s="120"/>
    </row>
    <row r="310" spans="1:8" s="119" customFormat="1" ht="11.85" customHeight="1" x14ac:dyDescent="0.2">
      <c r="B310" s="93" t="s">
        <v>291</v>
      </c>
      <c r="H310" s="120"/>
    </row>
    <row r="311" spans="1:8" s="57" customFormat="1" ht="3" customHeight="1" x14ac:dyDescent="0.2">
      <c r="B311" s="99"/>
      <c r="H311" s="58"/>
    </row>
    <row r="312" spans="1:8" s="35" customFormat="1" ht="11.85" customHeight="1" x14ac:dyDescent="0.25">
      <c r="A312" s="121" t="s">
        <v>2</v>
      </c>
      <c r="B312" s="32" t="s">
        <v>292</v>
      </c>
      <c r="C312" s="9"/>
      <c r="D312" s="32"/>
      <c r="E312" s="9" t="s">
        <v>5</v>
      </c>
      <c r="F312" s="33" t="s">
        <v>6</v>
      </c>
      <c r="G312" s="34"/>
      <c r="H312" s="70"/>
    </row>
    <row r="313" spans="1:8" s="35" customFormat="1" ht="11.85" customHeight="1" x14ac:dyDescent="0.25">
      <c r="A313" s="122">
        <v>22</v>
      </c>
      <c r="B313" s="20" t="s">
        <v>293</v>
      </c>
      <c r="C313" s="24"/>
      <c r="D313" s="26"/>
      <c r="E313" s="18"/>
      <c r="F313" s="19">
        <f>D315*E313</f>
        <v>0</v>
      </c>
      <c r="G313" s="37"/>
      <c r="H313" s="21">
        <f>F313</f>
        <v>0</v>
      </c>
    </row>
    <row r="314" spans="1:8" s="35" customFormat="1" ht="11.85" customHeight="1" x14ac:dyDescent="0.25">
      <c r="A314" s="123" t="s">
        <v>9</v>
      </c>
      <c r="B314" s="124" t="s">
        <v>294</v>
      </c>
      <c r="C314" s="24"/>
      <c r="D314" s="26"/>
      <c r="E314" s="24" t="s">
        <v>12</v>
      </c>
      <c r="F314" s="25" t="s">
        <v>13</v>
      </c>
      <c r="G314" s="37"/>
      <c r="H314" s="70"/>
    </row>
    <row r="315" spans="1:8" s="35" customFormat="1" ht="11.85" customHeight="1" x14ac:dyDescent="0.25">
      <c r="A315" s="125" t="s">
        <v>295</v>
      </c>
      <c r="B315" s="29" t="s">
        <v>296</v>
      </c>
      <c r="C315" s="42" t="s">
        <v>21</v>
      </c>
      <c r="D315" s="30">
        <v>1</v>
      </c>
      <c r="E315" s="117">
        <v>21</v>
      </c>
      <c r="F315" s="31">
        <f>F313*(1+E315/100)</f>
        <v>0</v>
      </c>
      <c r="G315" s="44"/>
      <c r="H315" s="70"/>
    </row>
    <row r="316" spans="1:8" ht="3" customHeight="1" x14ac:dyDescent="0.25"/>
    <row r="317" spans="1:8" s="35" customFormat="1" ht="11.85" customHeight="1" x14ac:dyDescent="0.25">
      <c r="A317" s="121" t="s">
        <v>2</v>
      </c>
      <c r="B317" s="126" t="s">
        <v>297</v>
      </c>
      <c r="C317" s="9"/>
      <c r="D317" s="32"/>
      <c r="E317" s="9"/>
      <c r="F317" s="33"/>
      <c r="G317" s="34"/>
      <c r="H317" s="70"/>
    </row>
    <row r="318" spans="1:8" s="35" customFormat="1" ht="11.85" customHeight="1" x14ac:dyDescent="0.25">
      <c r="A318" s="36">
        <v>23</v>
      </c>
      <c r="B318" s="127" t="s">
        <v>298</v>
      </c>
      <c r="C318" s="24"/>
      <c r="D318" s="26"/>
      <c r="E318" s="24"/>
      <c r="F318" s="19" t="s">
        <v>344</v>
      </c>
      <c r="G318" s="37"/>
      <c r="H318" s="38"/>
    </row>
    <row r="319" spans="1:8" s="35" customFormat="1" ht="11.85" customHeight="1" x14ac:dyDescent="0.25">
      <c r="A319" s="123" t="s">
        <v>9</v>
      </c>
      <c r="B319" s="127" t="s">
        <v>299</v>
      </c>
      <c r="C319" s="24"/>
      <c r="D319" s="26"/>
      <c r="E319" s="24"/>
      <c r="F319" s="25" t="s">
        <v>345</v>
      </c>
      <c r="G319" s="37"/>
      <c r="H319" s="70"/>
    </row>
    <row r="320" spans="1:8" s="35" customFormat="1" ht="11.85" customHeight="1" x14ac:dyDescent="0.25">
      <c r="A320" s="123"/>
      <c r="B320" s="127" t="s">
        <v>300</v>
      </c>
      <c r="C320" s="24"/>
      <c r="D320" s="26"/>
      <c r="E320" s="40"/>
      <c r="F320" s="19"/>
      <c r="G320" s="37"/>
      <c r="H320" s="70"/>
    </row>
    <row r="321" spans="1:8" s="35" customFormat="1" ht="11.85" customHeight="1" x14ac:dyDescent="0.25">
      <c r="A321" s="125"/>
      <c r="B321" s="128"/>
      <c r="C321" s="42" t="s">
        <v>21</v>
      </c>
      <c r="D321" s="30">
        <v>1</v>
      </c>
      <c r="E321" s="129"/>
      <c r="F321" s="31"/>
      <c r="G321" s="130"/>
      <c r="H321" s="70"/>
    </row>
    <row r="322" spans="1:8" ht="3" customHeight="1" x14ac:dyDescent="0.25"/>
    <row r="323" spans="1:8" s="35" customFormat="1" ht="11.85" customHeight="1" x14ac:dyDescent="0.25">
      <c r="A323" s="7" t="s">
        <v>2</v>
      </c>
      <c r="B323" s="32" t="s">
        <v>301</v>
      </c>
      <c r="C323" s="9"/>
      <c r="D323" s="32"/>
      <c r="E323" s="9" t="s">
        <v>5</v>
      </c>
      <c r="F323" s="33" t="s">
        <v>6</v>
      </c>
      <c r="G323" s="34"/>
      <c r="H323" s="12"/>
    </row>
    <row r="324" spans="1:8" s="35" customFormat="1" ht="11.85" customHeight="1" x14ac:dyDescent="0.25">
      <c r="A324" s="36">
        <v>24</v>
      </c>
      <c r="B324" s="26" t="s">
        <v>302</v>
      </c>
      <c r="C324" s="24"/>
      <c r="D324" s="26"/>
      <c r="E324" s="131"/>
      <c r="F324" s="19">
        <f>D327*E324</f>
        <v>0</v>
      </c>
      <c r="G324" s="37"/>
      <c r="H324" s="21">
        <f>F324</f>
        <v>0</v>
      </c>
    </row>
    <row r="325" spans="1:8" s="35" customFormat="1" ht="11.85" customHeight="1" x14ac:dyDescent="0.25">
      <c r="A325" s="36" t="s">
        <v>9</v>
      </c>
      <c r="B325" s="20" t="s">
        <v>303</v>
      </c>
      <c r="C325" s="24"/>
      <c r="D325" s="26"/>
      <c r="E325" s="24" t="s">
        <v>12</v>
      </c>
      <c r="F325" s="25" t="s">
        <v>13</v>
      </c>
      <c r="G325" s="37"/>
      <c r="H325" s="21"/>
    </row>
    <row r="326" spans="1:8" s="35" customFormat="1" ht="11.85" customHeight="1" x14ac:dyDescent="0.25">
      <c r="A326" s="39" t="s">
        <v>304</v>
      </c>
      <c r="B326" s="20" t="s">
        <v>305</v>
      </c>
      <c r="C326" s="24"/>
      <c r="D326" s="26"/>
      <c r="E326" s="40">
        <v>21</v>
      </c>
      <c r="F326" s="19">
        <f>F324*(1+E326/100)</f>
        <v>0</v>
      </c>
      <c r="G326" s="37"/>
      <c r="H326" s="12"/>
    </row>
    <row r="327" spans="1:8" s="35" customFormat="1" ht="11.85" customHeight="1" x14ac:dyDescent="0.25">
      <c r="A327" s="41" t="s">
        <v>306</v>
      </c>
      <c r="B327" s="29"/>
      <c r="C327" s="42" t="s">
        <v>21</v>
      </c>
      <c r="D327" s="30">
        <v>4</v>
      </c>
      <c r="E327" s="43"/>
      <c r="F327" s="43"/>
      <c r="G327" s="44"/>
      <c r="H327" s="12"/>
    </row>
    <row r="328" spans="1:8" ht="3" customHeight="1" x14ac:dyDescent="0.25"/>
    <row r="329" spans="1:8" s="35" customFormat="1" ht="11.85" customHeight="1" x14ac:dyDescent="0.25">
      <c r="A329" s="7" t="s">
        <v>2</v>
      </c>
      <c r="B329" s="32" t="s">
        <v>307</v>
      </c>
      <c r="C329" s="9"/>
      <c r="D329" s="32"/>
      <c r="E329" s="9" t="s">
        <v>5</v>
      </c>
      <c r="F329" s="33" t="s">
        <v>6</v>
      </c>
      <c r="G329" s="34"/>
      <c r="H329" s="12"/>
    </row>
    <row r="330" spans="1:8" s="35" customFormat="1" ht="11.85" customHeight="1" x14ac:dyDescent="0.25">
      <c r="A330" s="36">
        <v>25</v>
      </c>
      <c r="B330" s="26" t="s">
        <v>308</v>
      </c>
      <c r="C330" s="24"/>
      <c r="D330" s="26"/>
      <c r="E330" s="131"/>
      <c r="F330" s="19">
        <f>D333*E330</f>
        <v>0</v>
      </c>
      <c r="G330" s="37"/>
      <c r="H330" s="21">
        <f>F330</f>
        <v>0</v>
      </c>
    </row>
    <row r="331" spans="1:8" s="35" customFormat="1" ht="11.85" customHeight="1" x14ac:dyDescent="0.25">
      <c r="A331" s="36" t="s">
        <v>9</v>
      </c>
      <c r="B331" s="20" t="s">
        <v>309</v>
      </c>
      <c r="C331" s="24"/>
      <c r="D331" s="26"/>
      <c r="E331" s="24" t="s">
        <v>12</v>
      </c>
      <c r="F331" s="25" t="s">
        <v>13</v>
      </c>
      <c r="G331" s="37"/>
      <c r="H331" s="21"/>
    </row>
    <row r="332" spans="1:8" s="35" customFormat="1" ht="11.85" customHeight="1" x14ac:dyDescent="0.25">
      <c r="A332" s="39" t="s">
        <v>304</v>
      </c>
      <c r="B332" s="20"/>
      <c r="C332" s="24"/>
      <c r="D332" s="26"/>
      <c r="E332" s="40">
        <v>21</v>
      </c>
      <c r="F332" s="19">
        <f>F330*(1+E332/100)</f>
        <v>0</v>
      </c>
      <c r="G332" s="37"/>
      <c r="H332" s="12"/>
    </row>
    <row r="333" spans="1:8" s="35" customFormat="1" ht="11.85" customHeight="1" x14ac:dyDescent="0.25">
      <c r="A333" s="41" t="s">
        <v>310</v>
      </c>
      <c r="B333" s="29"/>
      <c r="C333" s="42" t="s">
        <v>21</v>
      </c>
      <c r="D333" s="30">
        <v>4</v>
      </c>
      <c r="E333" s="43"/>
      <c r="F333" s="43"/>
      <c r="G333" s="44"/>
      <c r="H333" s="12"/>
    </row>
    <row r="335" spans="1:8" ht="12.75" customHeight="1" x14ac:dyDescent="0.25">
      <c r="A335" s="6" t="s">
        <v>311</v>
      </c>
    </row>
    <row r="336" spans="1:8" s="35" customFormat="1" ht="11.85" customHeight="1" x14ac:dyDescent="0.25">
      <c r="A336" s="16" t="s">
        <v>2</v>
      </c>
      <c r="B336" s="32" t="s">
        <v>112</v>
      </c>
      <c r="C336" s="17" t="s">
        <v>8</v>
      </c>
      <c r="D336" s="32">
        <v>1500</v>
      </c>
      <c r="E336" s="17" t="s">
        <v>5</v>
      </c>
      <c r="F336" s="33" t="s">
        <v>6</v>
      </c>
      <c r="G336" s="47"/>
      <c r="H336" s="12"/>
    </row>
    <row r="337" spans="1:8" s="35" customFormat="1" ht="11.85" customHeight="1" x14ac:dyDescent="0.25">
      <c r="A337" s="48">
        <v>1</v>
      </c>
      <c r="B337" s="26" t="s">
        <v>113</v>
      </c>
      <c r="C337" s="20" t="s">
        <v>11</v>
      </c>
      <c r="D337" s="26">
        <v>650</v>
      </c>
      <c r="E337" s="18">
        <v>0</v>
      </c>
      <c r="F337" s="19">
        <f>D352*E337</f>
        <v>0</v>
      </c>
      <c r="G337" s="20"/>
      <c r="H337" s="21">
        <f>F337</f>
        <v>0</v>
      </c>
    </row>
    <row r="338" spans="1:8" s="35" customFormat="1" ht="11.85" customHeight="1" x14ac:dyDescent="0.25">
      <c r="A338" s="39" t="s">
        <v>9</v>
      </c>
      <c r="B338" s="132" t="s">
        <v>114</v>
      </c>
      <c r="C338" s="20" t="s">
        <v>16</v>
      </c>
      <c r="D338" s="26">
        <v>850</v>
      </c>
      <c r="E338" s="20" t="s">
        <v>12</v>
      </c>
      <c r="F338" s="25" t="s">
        <v>13</v>
      </c>
      <c r="G338" s="20"/>
      <c r="H338" s="12"/>
    </row>
    <row r="339" spans="1:8" s="35" customFormat="1" ht="11.85" customHeight="1" x14ac:dyDescent="0.25">
      <c r="A339" s="22" t="s">
        <v>14</v>
      </c>
      <c r="B339" s="132" t="s">
        <v>115</v>
      </c>
      <c r="C339" s="49"/>
      <c r="D339" s="49"/>
      <c r="E339" s="26">
        <v>21</v>
      </c>
      <c r="F339" s="19">
        <f>F337*(1+E339/100)</f>
        <v>0</v>
      </c>
      <c r="G339" s="20"/>
      <c r="H339" s="12"/>
    </row>
    <row r="340" spans="1:8" s="35" customFormat="1" ht="11.85" customHeight="1" x14ac:dyDescent="0.25">
      <c r="A340" s="22">
        <v>1214150</v>
      </c>
      <c r="B340" s="132" t="s">
        <v>116</v>
      </c>
      <c r="C340" s="20"/>
      <c r="D340" s="26"/>
      <c r="E340" s="26"/>
      <c r="F340" s="19"/>
      <c r="G340" s="20"/>
      <c r="H340" s="12"/>
    </row>
    <row r="341" spans="1:8" s="35" customFormat="1" ht="11.85" customHeight="1" x14ac:dyDescent="0.25">
      <c r="A341" s="22"/>
      <c r="B341" s="132" t="s">
        <v>117</v>
      </c>
      <c r="C341" s="20"/>
      <c r="D341" s="26"/>
      <c r="E341" s="26"/>
      <c r="F341" s="19"/>
      <c r="G341" s="20"/>
      <c r="H341" s="12"/>
    </row>
    <row r="342" spans="1:8" s="35" customFormat="1" ht="11.85" customHeight="1" x14ac:dyDescent="0.25">
      <c r="A342" s="22"/>
      <c r="B342" s="132" t="s">
        <v>118</v>
      </c>
      <c r="C342" s="20"/>
      <c r="D342" s="26"/>
      <c r="E342" s="26"/>
      <c r="F342" s="19"/>
      <c r="G342" s="20"/>
      <c r="H342" s="12"/>
    </row>
    <row r="343" spans="1:8" s="35" customFormat="1" ht="11.85" customHeight="1" x14ac:dyDescent="0.25">
      <c r="A343" s="22"/>
      <c r="B343" s="132" t="s">
        <v>119</v>
      </c>
      <c r="C343" s="20"/>
      <c r="D343" s="26"/>
      <c r="E343" s="26"/>
      <c r="F343" s="19"/>
      <c r="G343" s="20"/>
      <c r="H343" s="12"/>
    </row>
    <row r="344" spans="1:8" s="35" customFormat="1" ht="11.85" customHeight="1" x14ac:dyDescent="0.25">
      <c r="A344" s="22"/>
      <c r="B344" s="132" t="s">
        <v>120</v>
      </c>
      <c r="C344" s="20"/>
      <c r="D344" s="26"/>
      <c r="E344" s="26"/>
      <c r="F344" s="19"/>
      <c r="G344" s="20"/>
      <c r="H344" s="12"/>
    </row>
    <row r="345" spans="1:8" s="35" customFormat="1" ht="11.85" customHeight="1" x14ac:dyDescent="0.25">
      <c r="A345" s="22"/>
      <c r="B345" s="132" t="s">
        <v>121</v>
      </c>
      <c r="C345" s="20"/>
      <c r="D345" s="26"/>
      <c r="E345" s="26"/>
      <c r="F345" s="19"/>
      <c r="G345" s="20"/>
      <c r="H345" s="12"/>
    </row>
    <row r="346" spans="1:8" s="35" customFormat="1" ht="11.85" customHeight="1" x14ac:dyDescent="0.25">
      <c r="A346" s="22"/>
      <c r="B346" s="132" t="s">
        <v>122</v>
      </c>
      <c r="C346" s="20"/>
      <c r="D346" s="26"/>
      <c r="E346" s="26"/>
      <c r="F346" s="19"/>
      <c r="G346" s="20"/>
      <c r="H346" s="12"/>
    </row>
    <row r="347" spans="1:8" s="35" customFormat="1" ht="11.85" customHeight="1" x14ac:dyDescent="0.25">
      <c r="A347" s="22"/>
      <c r="B347" s="132" t="s">
        <v>123</v>
      </c>
      <c r="C347" s="20"/>
      <c r="D347" s="26"/>
      <c r="E347" s="26"/>
      <c r="F347" s="19"/>
      <c r="G347" s="20"/>
      <c r="H347" s="12"/>
    </row>
    <row r="348" spans="1:8" s="35" customFormat="1" ht="11.85" customHeight="1" x14ac:dyDescent="0.25">
      <c r="A348" s="22"/>
      <c r="B348" s="132" t="s">
        <v>124</v>
      </c>
      <c r="C348" s="20"/>
      <c r="D348" s="26"/>
      <c r="E348" s="26"/>
      <c r="F348" s="19"/>
      <c r="G348" s="20"/>
      <c r="H348" s="12"/>
    </row>
    <row r="349" spans="1:8" s="35" customFormat="1" ht="11.85" customHeight="1" x14ac:dyDescent="0.25">
      <c r="A349" s="22"/>
      <c r="B349" s="132" t="s">
        <v>125</v>
      </c>
      <c r="C349" s="20"/>
      <c r="D349" s="26"/>
      <c r="E349" s="26"/>
      <c r="F349" s="19"/>
      <c r="G349" s="20"/>
      <c r="H349" s="12"/>
    </row>
    <row r="350" spans="1:8" s="35" customFormat="1" ht="11.85" customHeight="1" x14ac:dyDescent="0.25">
      <c r="A350" s="22"/>
      <c r="B350" s="132" t="s">
        <v>126</v>
      </c>
      <c r="C350" s="20"/>
      <c r="D350" s="26"/>
      <c r="E350" s="26"/>
      <c r="F350" s="19"/>
      <c r="G350" s="20"/>
      <c r="H350" s="12"/>
    </row>
    <row r="351" spans="1:8" s="35" customFormat="1" ht="11.85" customHeight="1" x14ac:dyDescent="0.25">
      <c r="A351" s="22"/>
      <c r="B351" s="132" t="s">
        <v>127</v>
      </c>
      <c r="C351" s="20"/>
      <c r="D351" s="26"/>
      <c r="E351" s="26"/>
      <c r="F351" s="19"/>
      <c r="G351" s="20"/>
      <c r="H351" s="12"/>
    </row>
    <row r="352" spans="1:8" s="35" customFormat="1" ht="11.85" customHeight="1" x14ac:dyDescent="0.25">
      <c r="A352" s="27"/>
      <c r="B352" s="133" t="s">
        <v>128</v>
      </c>
      <c r="C352" s="29" t="s">
        <v>21</v>
      </c>
      <c r="D352" s="30">
        <v>1</v>
      </c>
      <c r="E352" s="30"/>
      <c r="F352" s="31"/>
      <c r="G352" s="29"/>
      <c r="H352" s="12"/>
    </row>
    <row r="353" spans="1:8" ht="3" customHeight="1" x14ac:dyDescent="0.25"/>
    <row r="354" spans="1:8" s="35" customFormat="1" ht="11.85" customHeight="1" x14ac:dyDescent="0.25">
      <c r="A354" s="16" t="s">
        <v>2</v>
      </c>
      <c r="B354" s="32" t="s">
        <v>129</v>
      </c>
      <c r="C354" s="17" t="s">
        <v>16</v>
      </c>
      <c r="D354" s="32" t="s">
        <v>130</v>
      </c>
      <c r="E354" s="34" t="s">
        <v>5</v>
      </c>
      <c r="F354" s="33" t="s">
        <v>6</v>
      </c>
      <c r="G354" s="17"/>
      <c r="H354" s="12"/>
    </row>
    <row r="355" spans="1:8" s="35" customFormat="1" ht="11.85" customHeight="1" x14ac:dyDescent="0.25">
      <c r="A355" s="48">
        <v>2</v>
      </c>
      <c r="B355" s="20" t="s">
        <v>131</v>
      </c>
      <c r="C355" s="49"/>
      <c r="D355" s="49"/>
      <c r="E355" s="18"/>
      <c r="F355" s="19">
        <f>D358*E355</f>
        <v>0</v>
      </c>
      <c r="G355" s="20"/>
      <c r="H355" s="21">
        <f>F355</f>
        <v>0</v>
      </c>
    </row>
    <row r="356" spans="1:8" s="35" customFormat="1" ht="11.85" customHeight="1" x14ac:dyDescent="0.25">
      <c r="A356" s="39" t="s">
        <v>9</v>
      </c>
      <c r="B356" s="20" t="s">
        <v>132</v>
      </c>
      <c r="C356" s="49"/>
      <c r="D356" s="49"/>
      <c r="E356" s="37" t="s">
        <v>12</v>
      </c>
      <c r="F356" s="25" t="s">
        <v>13</v>
      </c>
      <c r="G356" s="20"/>
      <c r="H356" s="12"/>
    </row>
    <row r="357" spans="1:8" s="35" customFormat="1" ht="11.85" customHeight="1" x14ac:dyDescent="0.25">
      <c r="A357" s="39" t="s">
        <v>133</v>
      </c>
      <c r="B357" s="20" t="s">
        <v>134</v>
      </c>
      <c r="C357" s="20"/>
      <c r="D357" s="26"/>
      <c r="E357" s="69">
        <v>21</v>
      </c>
      <c r="F357" s="19">
        <f>F355*(1+E357/100)</f>
        <v>0</v>
      </c>
      <c r="G357" s="20"/>
      <c r="H357" s="12"/>
    </row>
    <row r="358" spans="1:8" s="35" customFormat="1" ht="11.85" customHeight="1" x14ac:dyDescent="0.25">
      <c r="A358" s="27" t="s">
        <v>135</v>
      </c>
      <c r="B358" s="29" t="s">
        <v>136</v>
      </c>
      <c r="C358" s="29" t="s">
        <v>21</v>
      </c>
      <c r="D358" s="30">
        <v>1</v>
      </c>
      <c r="E358" s="43"/>
      <c r="F358" s="43"/>
      <c r="G358" s="29"/>
      <c r="H358" s="12"/>
    </row>
    <row r="359" spans="1:8" ht="3" customHeight="1" x14ac:dyDescent="0.25"/>
    <row r="360" spans="1:8" s="35" customFormat="1" ht="11.85" customHeight="1" x14ac:dyDescent="0.25">
      <c r="A360" s="16" t="s">
        <v>2</v>
      </c>
      <c r="B360" s="116" t="s">
        <v>112</v>
      </c>
      <c r="C360" s="16" t="s">
        <v>8</v>
      </c>
      <c r="D360" s="116">
        <v>2000</v>
      </c>
      <c r="E360" s="16" t="s">
        <v>5</v>
      </c>
      <c r="F360" s="134" t="s">
        <v>6</v>
      </c>
      <c r="G360" s="47"/>
      <c r="H360" s="12"/>
    </row>
    <row r="361" spans="1:8" s="35" customFormat="1" ht="11.85" customHeight="1" x14ac:dyDescent="0.25">
      <c r="A361" s="48">
        <v>3</v>
      </c>
      <c r="B361" s="48" t="s">
        <v>312</v>
      </c>
      <c r="C361" s="22" t="s">
        <v>11</v>
      </c>
      <c r="D361" s="48">
        <v>650</v>
      </c>
      <c r="E361" s="18">
        <v>0</v>
      </c>
      <c r="F361" s="60">
        <f>D376*E361</f>
        <v>0</v>
      </c>
      <c r="G361" s="20"/>
      <c r="H361" s="21">
        <f>F361</f>
        <v>0</v>
      </c>
    </row>
    <row r="362" spans="1:8" s="35" customFormat="1" ht="11.85" customHeight="1" x14ac:dyDescent="0.25">
      <c r="A362" s="39" t="s">
        <v>9</v>
      </c>
      <c r="B362" s="135" t="s">
        <v>313</v>
      </c>
      <c r="C362" s="22" t="s">
        <v>16</v>
      </c>
      <c r="D362" s="48">
        <v>850</v>
      </c>
      <c r="E362" s="22" t="s">
        <v>12</v>
      </c>
      <c r="F362" s="136" t="s">
        <v>13</v>
      </c>
      <c r="G362" s="20"/>
      <c r="H362" s="12"/>
    </row>
    <row r="363" spans="1:8" s="35" customFormat="1" ht="11.85" customHeight="1" x14ac:dyDescent="0.25">
      <c r="A363" s="22" t="s">
        <v>14</v>
      </c>
      <c r="B363" s="135" t="s">
        <v>115</v>
      </c>
      <c r="C363" s="22"/>
      <c r="D363" s="48"/>
      <c r="E363" s="48">
        <v>21</v>
      </c>
      <c r="F363" s="60">
        <f>F361*(1+E363/100)</f>
        <v>0</v>
      </c>
      <c r="G363" s="20"/>
      <c r="H363" s="12"/>
    </row>
    <row r="364" spans="1:8" s="35" customFormat="1" ht="11.85" customHeight="1" x14ac:dyDescent="0.25">
      <c r="A364" s="22">
        <v>1219200</v>
      </c>
      <c r="B364" s="135" t="s">
        <v>314</v>
      </c>
      <c r="C364" s="22"/>
      <c r="D364" s="48"/>
      <c r="E364" s="22"/>
      <c r="F364" s="136"/>
      <c r="G364" s="20"/>
      <c r="H364" s="12"/>
    </row>
    <row r="365" spans="1:8" s="35" customFormat="1" ht="11.85" customHeight="1" x14ac:dyDescent="0.25">
      <c r="A365" s="22"/>
      <c r="B365" s="135" t="s">
        <v>315</v>
      </c>
      <c r="C365" s="22"/>
      <c r="D365" s="48"/>
      <c r="E365" s="22"/>
      <c r="F365" s="136"/>
      <c r="G365" s="20"/>
      <c r="H365" s="12"/>
    </row>
    <row r="366" spans="1:8" s="35" customFormat="1" ht="11.85" customHeight="1" x14ac:dyDescent="0.25">
      <c r="A366" s="22"/>
      <c r="B366" s="135" t="s">
        <v>316</v>
      </c>
      <c r="C366" s="22"/>
      <c r="D366" s="48"/>
      <c r="E366" s="22"/>
      <c r="F366" s="136"/>
      <c r="G366" s="20"/>
      <c r="H366" s="12"/>
    </row>
    <row r="367" spans="1:8" s="35" customFormat="1" ht="11.85" customHeight="1" x14ac:dyDescent="0.25">
      <c r="A367" s="22"/>
      <c r="B367" s="135" t="s">
        <v>317</v>
      </c>
      <c r="C367" s="22"/>
      <c r="D367" s="48"/>
      <c r="E367" s="22"/>
      <c r="F367" s="136"/>
      <c r="G367" s="20"/>
      <c r="H367" s="12"/>
    </row>
    <row r="368" spans="1:8" s="35" customFormat="1" ht="11.85" customHeight="1" x14ac:dyDescent="0.25">
      <c r="A368" s="22"/>
      <c r="B368" s="135" t="s">
        <v>318</v>
      </c>
      <c r="C368" s="22"/>
      <c r="D368" s="48"/>
      <c r="E368" s="22"/>
      <c r="F368" s="136"/>
      <c r="G368" s="20"/>
      <c r="H368" s="12"/>
    </row>
    <row r="369" spans="1:8" s="35" customFormat="1" ht="11.85" customHeight="1" x14ac:dyDescent="0.25">
      <c r="A369" s="22"/>
      <c r="B369" s="135" t="s">
        <v>319</v>
      </c>
      <c r="C369" s="22"/>
      <c r="D369" s="48"/>
      <c r="E369" s="22"/>
      <c r="F369" s="136"/>
      <c r="G369" s="20"/>
      <c r="H369" s="12"/>
    </row>
    <row r="370" spans="1:8" s="35" customFormat="1" ht="11.85" customHeight="1" x14ac:dyDescent="0.25">
      <c r="A370" s="22"/>
      <c r="B370" s="135" t="s">
        <v>121</v>
      </c>
      <c r="C370" s="22"/>
      <c r="D370" s="48"/>
      <c r="E370" s="22"/>
      <c r="F370" s="136"/>
      <c r="G370" s="20"/>
      <c r="H370" s="12"/>
    </row>
    <row r="371" spans="1:8" s="35" customFormat="1" ht="11.85" customHeight="1" x14ac:dyDescent="0.25">
      <c r="A371" s="22"/>
      <c r="B371" s="135" t="s">
        <v>320</v>
      </c>
      <c r="C371" s="22"/>
      <c r="D371" s="48"/>
      <c r="E371" s="22"/>
      <c r="F371" s="136"/>
      <c r="G371" s="20"/>
      <c r="H371" s="12"/>
    </row>
    <row r="372" spans="1:8" s="35" customFormat="1" ht="11.85" customHeight="1" x14ac:dyDescent="0.25">
      <c r="A372" s="22"/>
      <c r="B372" s="135" t="s">
        <v>124</v>
      </c>
      <c r="C372" s="22"/>
      <c r="D372" s="48"/>
      <c r="E372" s="22"/>
      <c r="F372" s="136"/>
      <c r="G372" s="20"/>
      <c r="H372" s="12"/>
    </row>
    <row r="373" spans="1:8" s="35" customFormat="1" ht="11.85" customHeight="1" x14ac:dyDescent="0.25">
      <c r="A373" s="22"/>
      <c r="B373" s="135" t="s">
        <v>125</v>
      </c>
      <c r="C373" s="22"/>
      <c r="D373" s="48"/>
      <c r="E373" s="22"/>
      <c r="F373" s="136"/>
      <c r="G373" s="20"/>
      <c r="H373" s="12"/>
    </row>
    <row r="374" spans="1:8" s="35" customFormat="1" ht="11.85" customHeight="1" x14ac:dyDescent="0.25">
      <c r="A374" s="22"/>
      <c r="B374" s="135" t="s">
        <v>126</v>
      </c>
      <c r="C374" s="22"/>
      <c r="D374" s="48"/>
      <c r="E374" s="22"/>
      <c r="F374" s="136"/>
      <c r="G374" s="20"/>
      <c r="H374" s="12"/>
    </row>
    <row r="375" spans="1:8" s="35" customFormat="1" ht="11.85" customHeight="1" x14ac:dyDescent="0.25">
      <c r="A375" s="22"/>
      <c r="B375" s="135" t="s">
        <v>127</v>
      </c>
      <c r="C375" s="22"/>
      <c r="D375" s="48"/>
      <c r="E375" s="22"/>
      <c r="F375" s="136"/>
      <c r="G375" s="20"/>
      <c r="H375" s="12"/>
    </row>
    <row r="376" spans="1:8" s="35" customFormat="1" ht="11.85" customHeight="1" x14ac:dyDescent="0.25">
      <c r="A376" s="27"/>
      <c r="B376" s="27" t="s">
        <v>128</v>
      </c>
      <c r="C376" s="27" t="s">
        <v>21</v>
      </c>
      <c r="D376" s="137">
        <v>1</v>
      </c>
      <c r="E376" s="138"/>
      <c r="F376" s="138"/>
      <c r="G376" s="29"/>
      <c r="H376" s="12"/>
    </row>
    <row r="377" spans="1:8" s="140" customFormat="1" ht="3" customHeight="1" x14ac:dyDescent="0.25">
      <c r="A377" s="45"/>
      <c r="B377" s="45"/>
      <c r="C377" s="45"/>
      <c r="D377" s="139"/>
      <c r="G377" s="45"/>
      <c r="H377" s="141"/>
    </row>
    <row r="378" spans="1:8" s="71" customFormat="1" ht="11.85" customHeight="1" x14ac:dyDescent="0.2">
      <c r="A378" s="7" t="s">
        <v>2</v>
      </c>
      <c r="B378" s="32" t="s">
        <v>137</v>
      </c>
      <c r="C378" s="9" t="s">
        <v>8</v>
      </c>
      <c r="D378" s="32">
        <v>1000</v>
      </c>
      <c r="E378" s="9" t="s">
        <v>5</v>
      </c>
      <c r="F378" s="33" t="s">
        <v>6</v>
      </c>
      <c r="G378" s="34"/>
      <c r="H378" s="70"/>
    </row>
    <row r="379" spans="1:8" s="35" customFormat="1" ht="11.85" customHeight="1" x14ac:dyDescent="0.25">
      <c r="A379" s="36">
        <v>4</v>
      </c>
      <c r="B379" s="26" t="s">
        <v>138</v>
      </c>
      <c r="C379" s="24" t="s">
        <v>11</v>
      </c>
      <c r="D379" s="26">
        <v>545</v>
      </c>
      <c r="E379" s="18"/>
      <c r="F379" s="19">
        <f>D382*E379</f>
        <v>0</v>
      </c>
      <c r="G379" s="37"/>
      <c r="H379" s="38">
        <f>F379</f>
        <v>0</v>
      </c>
    </row>
    <row r="380" spans="1:8" s="35" customFormat="1" ht="11.85" customHeight="1" x14ac:dyDescent="0.25">
      <c r="A380" s="142" t="s">
        <v>24</v>
      </c>
      <c r="B380" s="20" t="s">
        <v>139</v>
      </c>
      <c r="C380" s="20" t="s">
        <v>16</v>
      </c>
      <c r="D380" s="26">
        <v>1907</v>
      </c>
      <c r="E380" s="20" t="s">
        <v>12</v>
      </c>
      <c r="F380" s="25" t="s">
        <v>13</v>
      </c>
      <c r="G380" s="37"/>
      <c r="H380" s="38"/>
    </row>
    <row r="381" spans="1:8" s="35" customFormat="1" ht="11.85" customHeight="1" x14ac:dyDescent="0.25">
      <c r="A381" s="39" t="s">
        <v>14</v>
      </c>
      <c r="B381" s="20" t="s">
        <v>140</v>
      </c>
      <c r="C381" s="49"/>
      <c r="D381" s="49"/>
      <c r="E381" s="26">
        <v>21</v>
      </c>
      <c r="F381" s="19">
        <f>F379*(1+E381/100)</f>
        <v>0</v>
      </c>
      <c r="G381" s="37"/>
      <c r="H381" s="12"/>
    </row>
    <row r="382" spans="1:8" s="35" customFormat="1" ht="11.85" customHeight="1" x14ac:dyDescent="0.25">
      <c r="A382" s="41">
        <v>1603131</v>
      </c>
      <c r="B382" s="29" t="s">
        <v>141</v>
      </c>
      <c r="C382" s="29" t="s">
        <v>21</v>
      </c>
      <c r="D382" s="30">
        <v>2</v>
      </c>
      <c r="E382" s="43"/>
      <c r="F382" s="43"/>
      <c r="G382" s="44"/>
      <c r="H382" s="12"/>
    </row>
    <row r="384" spans="1:8" ht="12.75" customHeight="1" x14ac:dyDescent="0.25">
      <c r="A384" s="6" t="s">
        <v>321</v>
      </c>
    </row>
    <row r="385" spans="1:8" s="35" customFormat="1" x14ac:dyDescent="0.25">
      <c r="A385" s="7" t="s">
        <v>2</v>
      </c>
      <c r="B385" s="32" t="s">
        <v>137</v>
      </c>
      <c r="C385" s="9" t="s">
        <v>8</v>
      </c>
      <c r="D385" s="32">
        <v>1000</v>
      </c>
      <c r="E385" s="9" t="s">
        <v>5</v>
      </c>
      <c r="F385" s="33" t="s">
        <v>6</v>
      </c>
      <c r="G385" s="34"/>
      <c r="H385"/>
    </row>
    <row r="386" spans="1:8" s="35" customFormat="1" x14ac:dyDescent="0.25">
      <c r="A386" s="36">
        <v>1</v>
      </c>
      <c r="B386" s="26" t="s">
        <v>138</v>
      </c>
      <c r="C386" s="24" t="s">
        <v>11</v>
      </c>
      <c r="D386" s="26">
        <v>545</v>
      </c>
      <c r="E386" s="18"/>
      <c r="F386" s="19">
        <f t="shared" ref="F386" si="0">D389*E386</f>
        <v>0</v>
      </c>
      <c r="G386" s="37"/>
      <c r="H386" s="38">
        <f>F386</f>
        <v>0</v>
      </c>
    </row>
    <row r="387" spans="1:8" s="35" customFormat="1" x14ac:dyDescent="0.25">
      <c r="A387" s="142"/>
      <c r="B387" s="20" t="s">
        <v>139</v>
      </c>
      <c r="C387" s="20" t="s">
        <v>16</v>
      </c>
      <c r="D387" s="26">
        <v>2000</v>
      </c>
      <c r="E387" s="20" t="s">
        <v>12</v>
      </c>
      <c r="F387" s="25" t="s">
        <v>13</v>
      </c>
      <c r="G387" s="37"/>
    </row>
    <row r="388" spans="1:8" s="35" customFormat="1" x14ac:dyDescent="0.25">
      <c r="A388" s="39"/>
      <c r="B388" s="20" t="s">
        <v>140</v>
      </c>
      <c r="C388" s="49"/>
      <c r="D388" s="49"/>
      <c r="E388" s="26">
        <v>21</v>
      </c>
      <c r="F388" s="19">
        <f t="shared" ref="F388" si="1">F386*(1+E388/100)</f>
        <v>0</v>
      </c>
      <c r="G388" s="37"/>
    </row>
    <row r="389" spans="1:8" s="35" customFormat="1" x14ac:dyDescent="0.25">
      <c r="A389" s="41"/>
      <c r="B389" s="29" t="s">
        <v>141</v>
      </c>
      <c r="C389" s="29" t="s">
        <v>21</v>
      </c>
      <c r="D389" s="30">
        <v>1</v>
      </c>
      <c r="E389" s="43"/>
      <c r="F389" s="43"/>
      <c r="G389" s="44"/>
    </row>
    <row r="390" spans="1:8" s="46" customFormat="1" ht="11.25" customHeight="1" x14ac:dyDescent="0.25">
      <c r="A390" s="7" t="s">
        <v>2</v>
      </c>
      <c r="B390" s="32" t="s">
        <v>322</v>
      </c>
      <c r="C390" s="9" t="s">
        <v>8</v>
      </c>
      <c r="D390" s="32">
        <v>1000</v>
      </c>
      <c r="E390" s="9" t="s">
        <v>5</v>
      </c>
      <c r="F390" s="33" t="s">
        <v>6</v>
      </c>
      <c r="G390" s="143"/>
      <c r="H390" s="35"/>
    </row>
    <row r="391" spans="1:8" s="13" customFormat="1" ht="12.75" customHeight="1" x14ac:dyDescent="0.2">
      <c r="A391" s="36">
        <v>2</v>
      </c>
      <c r="B391" s="26" t="s">
        <v>323</v>
      </c>
      <c r="C391" s="24" t="s">
        <v>11</v>
      </c>
      <c r="D391" s="26">
        <v>545</v>
      </c>
      <c r="E391" s="18"/>
      <c r="F391" s="19">
        <f t="shared" ref="F391" si="2">D394*E391</f>
        <v>0</v>
      </c>
      <c r="G391" s="37"/>
      <c r="H391" s="38">
        <f>F391</f>
        <v>0</v>
      </c>
    </row>
    <row r="392" spans="1:8" s="13" customFormat="1" ht="12.75" x14ac:dyDescent="0.2">
      <c r="A392" s="142"/>
      <c r="B392" s="20" t="s">
        <v>139</v>
      </c>
      <c r="C392" s="20" t="s">
        <v>16</v>
      </c>
      <c r="D392" s="26">
        <v>500</v>
      </c>
      <c r="E392" s="20" t="s">
        <v>12</v>
      </c>
      <c r="F392" s="25" t="s">
        <v>13</v>
      </c>
      <c r="G392" s="37"/>
    </row>
    <row r="393" spans="1:8" s="13" customFormat="1" x14ac:dyDescent="0.25">
      <c r="A393" s="39"/>
      <c r="B393" s="20" t="s">
        <v>140</v>
      </c>
      <c r="C393" s="49"/>
      <c r="D393" s="49"/>
      <c r="E393" s="26">
        <v>21</v>
      </c>
      <c r="F393" s="19">
        <f t="shared" ref="F393" si="3">F391*(1+E393/100)</f>
        <v>0</v>
      </c>
      <c r="G393" s="37"/>
    </row>
    <row r="394" spans="1:8" s="13" customFormat="1" x14ac:dyDescent="0.25">
      <c r="A394" s="41"/>
      <c r="B394" s="29" t="s">
        <v>141</v>
      </c>
      <c r="C394" s="29" t="s">
        <v>21</v>
      </c>
      <c r="D394" s="30">
        <v>1</v>
      </c>
      <c r="E394" s="43"/>
      <c r="F394" s="43"/>
      <c r="G394" s="44"/>
    </row>
    <row r="395" spans="1:8" s="13" customFormat="1" x14ac:dyDescent="0.25">
      <c r="A395" s="7" t="s">
        <v>2</v>
      </c>
      <c r="B395" s="32" t="s">
        <v>324</v>
      </c>
      <c r="C395" s="9" t="s">
        <v>8</v>
      </c>
      <c r="D395" s="32">
        <v>1000</v>
      </c>
      <c r="E395" s="9" t="s">
        <v>5</v>
      </c>
      <c r="F395" s="33" t="s">
        <v>6</v>
      </c>
      <c r="G395" s="143"/>
    </row>
    <row r="396" spans="1:8" s="13" customFormat="1" ht="12.75" x14ac:dyDescent="0.2">
      <c r="A396" s="36">
        <v>3</v>
      </c>
      <c r="B396" s="26" t="s">
        <v>323</v>
      </c>
      <c r="C396" s="24" t="s">
        <v>11</v>
      </c>
      <c r="D396" s="26">
        <v>545</v>
      </c>
      <c r="E396" s="18"/>
      <c r="F396" s="19">
        <f t="shared" ref="F396" si="4">D399*E396</f>
        <v>0</v>
      </c>
      <c r="G396" s="37"/>
      <c r="H396" s="38">
        <f>F396</f>
        <v>0</v>
      </c>
    </row>
    <row r="397" spans="1:8" s="13" customFormat="1" ht="12.75" x14ac:dyDescent="0.2">
      <c r="A397" s="142"/>
      <c r="B397" s="20" t="s">
        <v>139</v>
      </c>
      <c r="C397" s="20" t="s">
        <v>16</v>
      </c>
      <c r="D397" s="26">
        <v>500</v>
      </c>
      <c r="E397" s="20" t="s">
        <v>12</v>
      </c>
      <c r="F397" s="25" t="s">
        <v>13</v>
      </c>
      <c r="G397" s="37"/>
    </row>
    <row r="398" spans="1:8" s="13" customFormat="1" x14ac:dyDescent="0.25">
      <c r="A398" s="39"/>
      <c r="B398" s="20" t="s">
        <v>140</v>
      </c>
      <c r="C398" s="49"/>
      <c r="D398" s="49"/>
      <c r="E398" s="26">
        <v>21</v>
      </c>
      <c r="F398" s="19">
        <f t="shared" ref="F398" si="5">F396*(1+E398/100)</f>
        <v>0</v>
      </c>
      <c r="G398" s="37"/>
    </row>
    <row r="399" spans="1:8" s="13" customFormat="1" x14ac:dyDescent="0.25">
      <c r="A399" s="41"/>
      <c r="B399" s="20" t="s">
        <v>141</v>
      </c>
      <c r="C399" s="29" t="s">
        <v>21</v>
      </c>
      <c r="D399" s="30">
        <v>3</v>
      </c>
      <c r="E399" s="43"/>
      <c r="F399" s="43"/>
      <c r="G399" s="44"/>
    </row>
    <row r="400" spans="1:8" ht="16.5" customHeight="1" x14ac:dyDescent="0.25">
      <c r="A400" s="112" t="s">
        <v>325</v>
      </c>
      <c r="B400" s="144" t="s">
        <v>326</v>
      </c>
      <c r="E400" s="13"/>
      <c r="F400" s="13"/>
      <c r="H400" s="13"/>
    </row>
    <row r="401" spans="1:8" s="35" customFormat="1" x14ac:dyDescent="0.25">
      <c r="A401"/>
      <c r="B401" s="112"/>
      <c r="C401" s="144"/>
      <c r="D401"/>
      <c r="E401"/>
      <c r="F401" s="13"/>
      <c r="G401" s="13"/>
      <c r="H401"/>
    </row>
    <row r="402" spans="1:8" s="35" customFormat="1" x14ac:dyDescent="0.25">
      <c r="A402" s="7" t="s">
        <v>2</v>
      </c>
      <c r="B402" s="32" t="s">
        <v>327</v>
      </c>
      <c r="C402" s="9" t="s">
        <v>8</v>
      </c>
      <c r="D402" s="32">
        <v>800</v>
      </c>
      <c r="E402" s="9" t="s">
        <v>5</v>
      </c>
      <c r="F402" s="33" t="s">
        <v>6</v>
      </c>
      <c r="G402" s="34"/>
    </row>
    <row r="403" spans="1:8" s="35" customFormat="1" x14ac:dyDescent="0.25">
      <c r="A403" s="36">
        <v>4</v>
      </c>
      <c r="B403" s="20" t="s">
        <v>328</v>
      </c>
      <c r="C403" s="24" t="s">
        <v>11</v>
      </c>
      <c r="D403" s="26">
        <v>500</v>
      </c>
      <c r="E403" s="18"/>
      <c r="F403" s="19">
        <f t="shared" ref="F403" si="6">D406*E403</f>
        <v>0</v>
      </c>
      <c r="G403" s="37"/>
      <c r="H403" s="38">
        <f>F403</f>
        <v>0</v>
      </c>
    </row>
    <row r="404" spans="1:8" s="35" customFormat="1" x14ac:dyDescent="0.25">
      <c r="A404" s="142"/>
      <c r="B404" s="59" t="s">
        <v>329</v>
      </c>
      <c r="C404" s="20" t="s">
        <v>16</v>
      </c>
      <c r="D404" s="26">
        <v>500</v>
      </c>
      <c r="E404" s="20" t="s">
        <v>12</v>
      </c>
      <c r="F404" s="25" t="s">
        <v>13</v>
      </c>
      <c r="G404" s="37"/>
    </row>
    <row r="405" spans="1:8" s="35" customFormat="1" x14ac:dyDescent="0.25">
      <c r="A405" s="39"/>
      <c r="B405" s="145" t="s">
        <v>330</v>
      </c>
      <c r="C405" s="49"/>
      <c r="D405" s="49"/>
      <c r="E405" s="26">
        <v>21</v>
      </c>
      <c r="F405" s="19">
        <f t="shared" ref="F405" si="7">F403*(1+E405/100)</f>
        <v>0</v>
      </c>
      <c r="G405" s="37"/>
    </row>
    <row r="406" spans="1:8" s="35" customFormat="1" x14ac:dyDescent="0.25">
      <c r="A406" s="39"/>
      <c r="B406" s="20" t="s">
        <v>331</v>
      </c>
      <c r="C406" s="37" t="s">
        <v>21</v>
      </c>
      <c r="D406" s="26">
        <v>1</v>
      </c>
      <c r="E406" s="20"/>
      <c r="F406" s="20"/>
      <c r="G406" s="37"/>
    </row>
    <row r="407" spans="1:8" s="35" customFormat="1" x14ac:dyDescent="0.25">
      <c r="A407" s="146"/>
      <c r="B407" s="147" t="s">
        <v>332</v>
      </c>
      <c r="C407" s="146"/>
      <c r="D407" s="146"/>
      <c r="E407" s="43"/>
      <c r="F407" s="43"/>
      <c r="G407" s="146"/>
    </row>
    <row r="408" spans="1:8" ht="13.5" customHeight="1" x14ac:dyDescent="0.25">
      <c r="A408" s="7" t="s">
        <v>2</v>
      </c>
      <c r="B408" s="32" t="s">
        <v>333</v>
      </c>
      <c r="C408" s="9" t="s">
        <v>8</v>
      </c>
      <c r="D408" s="32">
        <v>800</v>
      </c>
      <c r="E408" s="9" t="s">
        <v>5</v>
      </c>
      <c r="F408" s="33" t="s">
        <v>6</v>
      </c>
      <c r="G408" s="34"/>
      <c r="H408" s="35"/>
    </row>
    <row r="409" spans="1:8" s="35" customFormat="1" x14ac:dyDescent="0.25">
      <c r="A409" s="36">
        <v>5</v>
      </c>
      <c r="B409" s="20" t="s">
        <v>328</v>
      </c>
      <c r="C409" s="24" t="s">
        <v>11</v>
      </c>
      <c r="D409" s="26">
        <v>500</v>
      </c>
      <c r="E409" s="18"/>
      <c r="F409" s="19">
        <f t="shared" ref="F409" si="8">D412*E409</f>
        <v>0</v>
      </c>
      <c r="G409" s="37"/>
      <c r="H409" s="38">
        <f>F409</f>
        <v>0</v>
      </c>
    </row>
    <row r="410" spans="1:8" s="35" customFormat="1" x14ac:dyDescent="0.25">
      <c r="A410" s="142"/>
      <c r="B410" s="59" t="s">
        <v>329</v>
      </c>
      <c r="C410" s="20" t="s">
        <v>16</v>
      </c>
      <c r="D410" s="26">
        <v>500</v>
      </c>
      <c r="E410" s="20" t="s">
        <v>12</v>
      </c>
      <c r="F410" s="25" t="s">
        <v>13</v>
      </c>
      <c r="G410" s="37"/>
    </row>
    <row r="411" spans="1:8" s="35" customFormat="1" x14ac:dyDescent="0.25">
      <c r="A411" s="39"/>
      <c r="B411" s="145" t="s">
        <v>330</v>
      </c>
      <c r="C411" s="49"/>
      <c r="D411" s="49"/>
      <c r="E411" s="26">
        <v>21</v>
      </c>
      <c r="F411" s="19">
        <f t="shared" ref="F411" si="9">F409*(1+E411/100)</f>
        <v>0</v>
      </c>
      <c r="G411" s="37"/>
    </row>
    <row r="412" spans="1:8" s="35" customFormat="1" x14ac:dyDescent="0.25">
      <c r="A412" s="39"/>
      <c r="B412" s="20" t="s">
        <v>331</v>
      </c>
      <c r="C412" s="37" t="s">
        <v>21</v>
      </c>
      <c r="D412" s="26">
        <v>6</v>
      </c>
      <c r="E412" s="20"/>
      <c r="F412" s="20"/>
      <c r="G412" s="37"/>
    </row>
    <row r="413" spans="1:8" ht="3" customHeight="1" x14ac:dyDescent="0.25">
      <c r="A413" s="146"/>
      <c r="B413" s="148" t="s">
        <v>332</v>
      </c>
      <c r="C413" s="146"/>
      <c r="D413" s="146"/>
      <c r="E413" s="43"/>
      <c r="F413" s="43"/>
      <c r="G413" s="146"/>
      <c r="H413" s="35"/>
    </row>
    <row r="414" spans="1:8" s="13" customFormat="1" ht="12.75" customHeight="1" x14ac:dyDescent="0.25">
      <c r="A414" s="7" t="s">
        <v>2</v>
      </c>
      <c r="B414" s="32" t="s">
        <v>333</v>
      </c>
      <c r="C414" s="9" t="s">
        <v>8</v>
      </c>
      <c r="D414" s="32">
        <v>600</v>
      </c>
      <c r="E414" s="9" t="s">
        <v>5</v>
      </c>
      <c r="F414" s="33" t="s">
        <v>6</v>
      </c>
      <c r="G414" s="34"/>
      <c r="H414"/>
    </row>
    <row r="415" spans="1:8" s="13" customFormat="1" ht="12.75" x14ac:dyDescent="0.2">
      <c r="A415" s="36">
        <v>6</v>
      </c>
      <c r="B415" s="20" t="s">
        <v>328</v>
      </c>
      <c r="C415" s="24" t="s">
        <v>11</v>
      </c>
      <c r="D415" s="26">
        <v>500</v>
      </c>
      <c r="E415" s="20"/>
      <c r="F415" s="20"/>
      <c r="G415" s="37"/>
    </row>
    <row r="416" spans="1:8" s="13" customFormat="1" ht="12.75" x14ac:dyDescent="0.2">
      <c r="A416" s="142"/>
      <c r="B416" s="59" t="s">
        <v>329</v>
      </c>
      <c r="C416" s="20" t="s">
        <v>16</v>
      </c>
      <c r="D416" s="26">
        <v>500</v>
      </c>
      <c r="E416" s="18"/>
      <c r="F416" s="19">
        <f>D418*E416</f>
        <v>0</v>
      </c>
      <c r="G416" s="37"/>
      <c r="H416" s="38">
        <f>F416</f>
        <v>0</v>
      </c>
    </row>
    <row r="417" spans="1:8" s="13" customFormat="1" x14ac:dyDescent="0.25">
      <c r="A417" s="39"/>
      <c r="B417" s="145" t="s">
        <v>330</v>
      </c>
      <c r="C417" s="49"/>
      <c r="D417" s="49"/>
      <c r="E417" s="20" t="s">
        <v>12</v>
      </c>
      <c r="F417" s="25" t="s">
        <v>13</v>
      </c>
      <c r="G417" s="37"/>
    </row>
    <row r="418" spans="1:8" s="13" customFormat="1" ht="12.75" x14ac:dyDescent="0.2">
      <c r="A418" s="39"/>
      <c r="B418" s="20" t="s">
        <v>331</v>
      </c>
      <c r="C418" s="37" t="s">
        <v>21</v>
      </c>
      <c r="D418" s="26">
        <v>1</v>
      </c>
      <c r="E418" s="26">
        <v>21</v>
      </c>
      <c r="F418" s="19">
        <f t="shared" ref="F418" si="10">F416*(1+E418/100)</f>
        <v>0</v>
      </c>
      <c r="G418" s="37"/>
    </row>
    <row r="419" spans="1:8" s="13" customFormat="1" x14ac:dyDescent="0.25">
      <c r="A419" s="146"/>
      <c r="B419" s="147" t="s">
        <v>332</v>
      </c>
      <c r="C419" s="146"/>
      <c r="D419" s="146"/>
      <c r="E419" s="43"/>
      <c r="F419" s="43"/>
      <c r="G419" s="146"/>
    </row>
    <row r="420" spans="1:8" s="13" customFormat="1" x14ac:dyDescent="0.25">
      <c r="A420"/>
      <c r="C420"/>
      <c r="D420"/>
      <c r="E420"/>
      <c r="F420"/>
      <c r="G420"/>
      <c r="H420" s="12"/>
    </row>
    <row r="421" spans="1:8" s="13" customFormat="1" ht="15.75" x14ac:dyDescent="0.25">
      <c r="A421" s="149" t="s">
        <v>334</v>
      </c>
      <c r="B421"/>
      <c r="C421" t="s">
        <v>21</v>
      </c>
      <c r="D421">
        <v>1</v>
      </c>
      <c r="E421"/>
      <c r="F421"/>
      <c r="G421"/>
      <c r="H421" s="12"/>
    </row>
    <row r="422" spans="1:8" ht="3" customHeight="1" x14ac:dyDescent="0.25"/>
    <row r="423" spans="1:8" s="13" customFormat="1" ht="12.75" customHeight="1" x14ac:dyDescent="0.2">
      <c r="A423" s="7" t="s">
        <v>2</v>
      </c>
      <c r="B423" s="150" t="s">
        <v>335</v>
      </c>
      <c r="C423" s="9" t="s">
        <v>8</v>
      </c>
      <c r="D423" s="32">
        <v>1000</v>
      </c>
      <c r="E423" s="9" t="s">
        <v>5</v>
      </c>
      <c r="F423" s="33" t="s">
        <v>6</v>
      </c>
      <c r="G423" s="34"/>
    </row>
    <row r="424" spans="1:8" s="13" customFormat="1" ht="12.75" x14ac:dyDescent="0.2">
      <c r="A424" s="36">
        <v>1</v>
      </c>
      <c r="B424" s="26" t="s">
        <v>137</v>
      </c>
      <c r="C424" s="24" t="s">
        <v>11</v>
      </c>
      <c r="D424" s="26">
        <v>545</v>
      </c>
      <c r="E424" s="18"/>
      <c r="F424" s="19">
        <f>D428*E424</f>
        <v>0</v>
      </c>
      <c r="G424" s="37"/>
      <c r="H424" s="38">
        <f>F424</f>
        <v>0</v>
      </c>
    </row>
    <row r="425" spans="1:8" s="13" customFormat="1" ht="12.75" x14ac:dyDescent="0.2">
      <c r="A425" s="142"/>
      <c r="B425" s="26" t="s">
        <v>138</v>
      </c>
      <c r="C425" s="20" t="s">
        <v>16</v>
      </c>
      <c r="D425" s="26">
        <v>2000</v>
      </c>
      <c r="E425" s="20" t="s">
        <v>12</v>
      </c>
      <c r="F425" s="25" t="s">
        <v>13</v>
      </c>
      <c r="G425" s="37"/>
    </row>
    <row r="426" spans="1:8" s="13" customFormat="1" x14ac:dyDescent="0.25">
      <c r="A426" s="39"/>
      <c r="B426" s="20" t="s">
        <v>139</v>
      </c>
      <c r="C426" s="49"/>
      <c r="D426" s="49"/>
      <c r="E426" s="26">
        <v>21</v>
      </c>
      <c r="F426" s="19">
        <f t="shared" ref="F426" si="11">F424*(1+E426/100)</f>
        <v>0</v>
      </c>
      <c r="G426" s="37"/>
    </row>
    <row r="427" spans="1:8" s="13" customFormat="1" ht="12.75" x14ac:dyDescent="0.2">
      <c r="A427" s="39"/>
      <c r="B427" s="20" t="s">
        <v>140</v>
      </c>
      <c r="C427" s="20"/>
      <c r="D427" s="26"/>
      <c r="E427" s="26"/>
      <c r="F427" s="19"/>
      <c r="G427" s="20"/>
    </row>
    <row r="428" spans="1:8" s="13" customFormat="1" x14ac:dyDescent="0.25">
      <c r="A428" s="27"/>
      <c r="B428" s="147" t="s">
        <v>141</v>
      </c>
      <c r="C428" s="29" t="s">
        <v>21</v>
      </c>
      <c r="D428" s="30">
        <v>4</v>
      </c>
      <c r="E428" s="43"/>
      <c r="F428" s="43"/>
      <c r="G428" s="44"/>
    </row>
    <row r="429" spans="1:8" s="13" customFormat="1" x14ac:dyDescent="0.25">
      <c r="A429" s="27"/>
      <c r="B429" s="147" t="s">
        <v>325</v>
      </c>
      <c r="C429" s="43"/>
      <c r="D429" s="29" t="s">
        <v>336</v>
      </c>
      <c r="E429" s="43"/>
      <c r="F429" s="43"/>
      <c r="G429" s="44"/>
      <c r="H429" s="12"/>
    </row>
    <row r="430" spans="1:8" s="13" customFormat="1" x14ac:dyDescent="0.25">
      <c r="A430"/>
      <c r="B430"/>
      <c r="C430"/>
      <c r="D430"/>
      <c r="E430"/>
      <c r="F430"/>
      <c r="G430"/>
      <c r="H430" s="12"/>
    </row>
    <row r="431" spans="1:8" s="13" customFormat="1" x14ac:dyDescent="0.25">
      <c r="A431"/>
      <c r="B431"/>
      <c r="C431"/>
      <c r="D431"/>
      <c r="E431"/>
      <c r="F431"/>
      <c r="G431"/>
      <c r="H431" s="12"/>
    </row>
    <row r="432" spans="1:8" s="13" customFormat="1" x14ac:dyDescent="0.25">
      <c r="A432"/>
      <c r="B432"/>
      <c r="C432"/>
      <c r="D432"/>
      <c r="E432"/>
      <c r="F432"/>
      <c r="G432"/>
      <c r="H432" s="5"/>
    </row>
    <row r="433" spans="1:8" ht="3" customHeight="1" x14ac:dyDescent="0.25"/>
    <row r="434" spans="1:8" s="13" customFormat="1" ht="12.75" customHeight="1" x14ac:dyDescent="0.25">
      <c r="A434"/>
      <c r="B434"/>
      <c r="C434"/>
      <c r="D434"/>
      <c r="E434"/>
      <c r="F434"/>
      <c r="G434"/>
      <c r="H434" s="5"/>
    </row>
    <row r="435" spans="1:8" s="13" customFormat="1" x14ac:dyDescent="0.25">
      <c r="A435"/>
      <c r="B435"/>
      <c r="C435"/>
      <c r="D435"/>
      <c r="E435"/>
      <c r="F435"/>
      <c r="G435"/>
      <c r="H435" s="5"/>
    </row>
    <row r="436" spans="1:8" s="13" customFormat="1" x14ac:dyDescent="0.25">
      <c r="A436"/>
      <c r="B436" s="151" t="s">
        <v>337</v>
      </c>
      <c r="C436" s="163">
        <f>H436</f>
        <v>0</v>
      </c>
      <c r="D436" s="163"/>
      <c r="E436" s="163"/>
      <c r="F436"/>
      <c r="G436"/>
      <c r="H436" s="5">
        <f>SUM(H4:H435)</f>
        <v>0</v>
      </c>
    </row>
    <row r="437" spans="1:8" s="13" customFormat="1" ht="15.75" thickBot="1" x14ac:dyDescent="0.3">
      <c r="A437"/>
      <c r="B437" s="152" t="s">
        <v>338</v>
      </c>
      <c r="C437" s="164">
        <v>0</v>
      </c>
      <c r="D437" s="164"/>
      <c r="E437" s="164"/>
      <c r="F437"/>
      <c r="G437"/>
      <c r="H437" s="5"/>
    </row>
    <row r="438" spans="1:8" s="13" customFormat="1" ht="18.75" x14ac:dyDescent="0.3">
      <c r="A438"/>
      <c r="B438" s="153" t="s">
        <v>339</v>
      </c>
      <c r="C438" s="159">
        <f>SUM(C436:E437)</f>
        <v>0</v>
      </c>
      <c r="D438" s="159"/>
      <c r="E438" s="159"/>
      <c r="F438"/>
      <c r="G438"/>
      <c r="H438" s="5"/>
    </row>
    <row r="439" spans="1:8" s="13" customFormat="1" ht="18.75" x14ac:dyDescent="0.3">
      <c r="A439"/>
      <c r="B439" s="153" t="s">
        <v>340</v>
      </c>
      <c r="C439" s="159">
        <f>C438/100*21</f>
        <v>0</v>
      </c>
      <c r="D439" s="159"/>
      <c r="E439" s="159"/>
      <c r="F439" s="151"/>
      <c r="G439" s="151"/>
      <c r="H439" s="154"/>
    </row>
    <row r="440" spans="1:8" s="13" customFormat="1" ht="18.75" x14ac:dyDescent="0.3">
      <c r="A440"/>
      <c r="B440" s="153" t="s">
        <v>341</v>
      </c>
      <c r="C440" s="159">
        <f>C438+C439</f>
        <v>0</v>
      </c>
      <c r="D440" s="159"/>
      <c r="E440" s="159"/>
      <c r="F440" s="151"/>
      <c r="G440" s="151"/>
      <c r="H440" s="154"/>
    </row>
    <row r="441" spans="1:8" s="13" customFormat="1" ht="18.75" x14ac:dyDescent="0.3">
      <c r="A441"/>
      <c r="B441" s="151"/>
      <c r="C441" s="151"/>
      <c r="D441" s="151"/>
      <c r="E441" s="151"/>
      <c r="F441" s="155"/>
      <c r="G441" s="155"/>
      <c r="H441" s="156"/>
    </row>
    <row r="442" spans="1:8" s="13" customFormat="1" ht="18.75" x14ac:dyDescent="0.3">
      <c r="A442"/>
      <c r="B442"/>
      <c r="C442"/>
      <c r="D442"/>
      <c r="E442"/>
      <c r="F442" s="155"/>
      <c r="G442" s="155"/>
      <c r="H442" s="156"/>
    </row>
    <row r="443" spans="1:8" s="13" customFormat="1" x14ac:dyDescent="0.25">
      <c r="A443"/>
      <c r="B443"/>
      <c r="C443"/>
      <c r="D443"/>
      <c r="E443"/>
      <c r="F443" s="151"/>
      <c r="G443" s="151"/>
      <c r="H443" s="154"/>
    </row>
    <row r="444" spans="1:8" ht="3" customHeight="1" x14ac:dyDescent="0.25">
      <c r="B444" s="157" t="s">
        <v>342</v>
      </c>
      <c r="F444" s="158"/>
      <c r="G444" s="158"/>
      <c r="H444" s="158"/>
    </row>
    <row r="445" spans="1:8" s="13" customFormat="1" ht="12.75" customHeight="1" x14ac:dyDescent="0.25">
      <c r="A445"/>
      <c r="B445"/>
      <c r="C445"/>
      <c r="D445"/>
      <c r="E445"/>
      <c r="F445"/>
      <c r="G445"/>
      <c r="H445" s="5"/>
    </row>
    <row r="446" spans="1:8" s="13" customFormat="1" x14ac:dyDescent="0.25">
      <c r="A446"/>
      <c r="B446"/>
      <c r="C446"/>
      <c r="D446"/>
      <c r="E446"/>
      <c r="F446"/>
      <c r="G446"/>
      <c r="H446" s="5"/>
    </row>
    <row r="447" spans="1:8" s="13" customFormat="1" x14ac:dyDescent="0.25">
      <c r="A447"/>
      <c r="B447" s="157"/>
      <c r="C447"/>
      <c r="D447"/>
      <c r="E447"/>
      <c r="F447"/>
      <c r="G447"/>
      <c r="H447" s="5"/>
    </row>
    <row r="448" spans="1:8" s="13" customFormat="1" x14ac:dyDescent="0.25">
      <c r="A448"/>
      <c r="B448"/>
      <c r="C448"/>
      <c r="D448"/>
      <c r="E448"/>
      <c r="F448"/>
      <c r="G448"/>
      <c r="H448" s="5"/>
    </row>
    <row r="449" spans="1:8" s="13" customFormat="1" x14ac:dyDescent="0.25">
      <c r="A449"/>
      <c r="B449"/>
      <c r="C449"/>
      <c r="D449"/>
      <c r="E449"/>
      <c r="F449"/>
      <c r="G449"/>
      <c r="H449" s="5"/>
    </row>
    <row r="450" spans="1:8" s="13" customFormat="1" x14ac:dyDescent="0.25">
      <c r="A450"/>
      <c r="B450"/>
      <c r="C450"/>
      <c r="D450"/>
      <c r="E450"/>
      <c r="F450"/>
      <c r="G450"/>
      <c r="H450" s="5"/>
    </row>
    <row r="451" spans="1:8" s="13" customFormat="1" x14ac:dyDescent="0.25">
      <c r="A451"/>
      <c r="B451"/>
      <c r="C451"/>
      <c r="D451"/>
      <c r="E451"/>
      <c r="F451"/>
      <c r="G451"/>
      <c r="H451" s="5"/>
    </row>
    <row r="452" spans="1:8" s="13" customFormat="1" x14ac:dyDescent="0.25">
      <c r="A452"/>
      <c r="B452"/>
      <c r="C452"/>
      <c r="D452"/>
      <c r="E452"/>
      <c r="F452"/>
      <c r="G452"/>
      <c r="H452" s="5"/>
    </row>
    <row r="453" spans="1:8" s="13" customFormat="1" x14ac:dyDescent="0.25">
      <c r="A453"/>
      <c r="B453"/>
      <c r="C453"/>
      <c r="D453"/>
      <c r="E453"/>
      <c r="F453"/>
      <c r="G453"/>
      <c r="H453" s="5"/>
    </row>
    <row r="454" spans="1:8" s="13" customFormat="1" x14ac:dyDescent="0.25">
      <c r="A454"/>
      <c r="B454"/>
      <c r="C454"/>
      <c r="D454"/>
      <c r="E454"/>
      <c r="F454"/>
      <c r="G454"/>
      <c r="H454" s="5"/>
    </row>
    <row r="455" spans="1:8" ht="3" customHeight="1" x14ac:dyDescent="0.25"/>
    <row r="456" spans="1:8" s="13" customFormat="1" ht="12.75" customHeight="1" x14ac:dyDescent="0.25">
      <c r="A456"/>
      <c r="B456"/>
      <c r="C456"/>
      <c r="D456"/>
      <c r="E456"/>
      <c r="F456"/>
      <c r="G456"/>
      <c r="H456" s="5"/>
    </row>
    <row r="457" spans="1:8" s="13" customFormat="1" x14ac:dyDescent="0.25">
      <c r="A457"/>
      <c r="B457"/>
      <c r="C457"/>
      <c r="D457"/>
      <c r="E457"/>
      <c r="F457"/>
      <c r="G457"/>
      <c r="H457" s="5"/>
    </row>
    <row r="458" spans="1:8" s="13" customFormat="1" x14ac:dyDescent="0.25">
      <c r="A458"/>
      <c r="B458"/>
      <c r="C458"/>
      <c r="D458"/>
      <c r="E458"/>
      <c r="F458"/>
      <c r="G458"/>
      <c r="H458" s="5"/>
    </row>
    <row r="459" spans="1:8" s="13" customFormat="1" x14ac:dyDescent="0.25">
      <c r="A459"/>
      <c r="B459"/>
      <c r="C459"/>
      <c r="D459"/>
      <c r="E459"/>
      <c r="F459"/>
      <c r="G459"/>
      <c r="H459" s="5"/>
    </row>
    <row r="460" spans="1:8" s="13" customFormat="1" x14ac:dyDescent="0.25">
      <c r="A460"/>
      <c r="B460"/>
      <c r="C460"/>
      <c r="D460"/>
      <c r="E460"/>
      <c r="F460"/>
      <c r="G460"/>
      <c r="H460" s="5"/>
    </row>
    <row r="461" spans="1:8" s="13" customFormat="1" x14ac:dyDescent="0.25">
      <c r="A461"/>
      <c r="B461"/>
      <c r="C461"/>
      <c r="D461"/>
      <c r="E461"/>
      <c r="F461"/>
      <c r="G461"/>
      <c r="H461" s="5"/>
    </row>
    <row r="462" spans="1:8" s="13" customFormat="1" x14ac:dyDescent="0.25">
      <c r="A462"/>
      <c r="B462"/>
      <c r="C462"/>
      <c r="D462"/>
      <c r="E462"/>
      <c r="F462"/>
      <c r="G462"/>
      <c r="H462" s="5"/>
    </row>
    <row r="463" spans="1:8" s="13" customFormat="1" x14ac:dyDescent="0.25">
      <c r="A463"/>
      <c r="B463"/>
      <c r="C463"/>
      <c r="D463"/>
      <c r="E463"/>
      <c r="F463"/>
      <c r="G463"/>
      <c r="H463" s="5"/>
    </row>
    <row r="464" spans="1:8" s="13" customFormat="1" x14ac:dyDescent="0.25">
      <c r="A464"/>
      <c r="B464"/>
      <c r="C464"/>
      <c r="D464"/>
      <c r="E464"/>
      <c r="F464"/>
      <c r="G464"/>
      <c r="H464" s="5"/>
    </row>
    <row r="465" spans="1:8" s="13" customFormat="1" x14ac:dyDescent="0.25">
      <c r="A465"/>
      <c r="B465"/>
      <c r="C465"/>
      <c r="D465"/>
      <c r="E465"/>
      <c r="F465"/>
      <c r="G465"/>
      <c r="H465" s="5"/>
    </row>
    <row r="466" spans="1:8" ht="3" customHeight="1" x14ac:dyDescent="0.25"/>
    <row r="467" spans="1:8" s="13" customFormat="1" ht="12.75" customHeight="1" x14ac:dyDescent="0.25">
      <c r="A467"/>
      <c r="B467"/>
      <c r="C467"/>
      <c r="D467"/>
      <c r="E467"/>
      <c r="F467"/>
      <c r="G467"/>
      <c r="H467" s="5"/>
    </row>
    <row r="468" spans="1:8" s="13" customFormat="1" x14ac:dyDescent="0.25">
      <c r="A468"/>
      <c r="B468"/>
      <c r="C468"/>
      <c r="D468"/>
      <c r="E468"/>
      <c r="F468"/>
      <c r="G468"/>
      <c r="H468" s="5"/>
    </row>
    <row r="469" spans="1:8" s="13" customFormat="1" x14ac:dyDescent="0.25">
      <c r="A469"/>
      <c r="B469"/>
      <c r="C469"/>
      <c r="D469"/>
      <c r="E469"/>
      <c r="F469"/>
      <c r="G469"/>
      <c r="H469" s="5"/>
    </row>
    <row r="470" spans="1:8" s="13" customFormat="1" x14ac:dyDescent="0.25">
      <c r="A470"/>
      <c r="B470"/>
      <c r="C470"/>
      <c r="D470"/>
      <c r="E470"/>
      <c r="F470"/>
      <c r="G470"/>
      <c r="H470" s="5"/>
    </row>
    <row r="471" spans="1:8" s="13" customFormat="1" x14ac:dyDescent="0.25">
      <c r="A471"/>
      <c r="B471"/>
      <c r="C471"/>
      <c r="D471"/>
      <c r="E471"/>
      <c r="F471"/>
      <c r="G471"/>
      <c r="H471" s="5"/>
    </row>
    <row r="472" spans="1:8" s="13" customFormat="1" x14ac:dyDescent="0.25">
      <c r="A472"/>
      <c r="B472"/>
      <c r="C472"/>
      <c r="D472"/>
      <c r="E472"/>
      <c r="F472"/>
      <c r="G472"/>
      <c r="H472" s="5"/>
    </row>
    <row r="473" spans="1:8" s="13" customFormat="1" x14ac:dyDescent="0.25">
      <c r="A473"/>
      <c r="B473"/>
      <c r="C473"/>
      <c r="D473"/>
      <c r="E473"/>
      <c r="F473"/>
      <c r="G473"/>
      <c r="H473" s="5"/>
    </row>
    <row r="474" spans="1:8" s="13" customFormat="1" x14ac:dyDescent="0.25">
      <c r="A474"/>
      <c r="B474"/>
      <c r="C474"/>
      <c r="D474"/>
      <c r="E474"/>
      <c r="F474"/>
      <c r="G474"/>
      <c r="H474" s="5"/>
    </row>
    <row r="475" spans="1:8" s="13" customFormat="1" x14ac:dyDescent="0.25">
      <c r="A475"/>
      <c r="B475"/>
      <c r="C475"/>
      <c r="D475"/>
      <c r="E475"/>
      <c r="F475"/>
      <c r="G475"/>
      <c r="H475" s="5"/>
    </row>
    <row r="476" spans="1:8" s="13" customFormat="1" x14ac:dyDescent="0.25">
      <c r="A476"/>
      <c r="B476"/>
      <c r="C476"/>
      <c r="D476"/>
      <c r="E476"/>
      <c r="F476"/>
      <c r="G476"/>
      <c r="H476" s="5"/>
    </row>
    <row r="477" spans="1:8" ht="3" customHeight="1" x14ac:dyDescent="0.25"/>
    <row r="478" spans="1:8" s="13" customFormat="1" ht="12.75" customHeight="1" x14ac:dyDescent="0.25">
      <c r="A478"/>
      <c r="B478"/>
      <c r="C478"/>
      <c r="D478"/>
      <c r="E478"/>
      <c r="F478"/>
      <c r="G478"/>
      <c r="H478" s="5"/>
    </row>
    <row r="479" spans="1:8" s="13" customFormat="1" x14ac:dyDescent="0.25">
      <c r="A479"/>
      <c r="B479"/>
      <c r="C479"/>
      <c r="D479"/>
      <c r="E479"/>
      <c r="F479"/>
      <c r="G479"/>
      <c r="H479" s="5"/>
    </row>
    <row r="480" spans="1:8" s="13" customFormat="1" x14ac:dyDescent="0.25">
      <c r="A480"/>
      <c r="B480"/>
      <c r="C480"/>
      <c r="D480"/>
      <c r="E480"/>
      <c r="F480"/>
      <c r="G480"/>
      <c r="H480" s="5"/>
    </row>
    <row r="481" spans="1:8" s="13" customFormat="1" x14ac:dyDescent="0.25">
      <c r="A481"/>
      <c r="B481"/>
      <c r="C481"/>
      <c r="D481"/>
      <c r="E481"/>
      <c r="F481"/>
      <c r="G481"/>
      <c r="H481" s="5"/>
    </row>
    <row r="482" spans="1:8" s="13" customFormat="1" x14ac:dyDescent="0.25">
      <c r="A482"/>
      <c r="B482"/>
      <c r="C482"/>
      <c r="D482"/>
      <c r="E482"/>
      <c r="F482"/>
      <c r="G482"/>
      <c r="H482" s="5"/>
    </row>
    <row r="483" spans="1:8" s="13" customFormat="1" x14ac:dyDescent="0.25">
      <c r="A483"/>
      <c r="B483"/>
      <c r="C483"/>
      <c r="D483"/>
      <c r="E483"/>
      <c r="F483"/>
      <c r="G483"/>
      <c r="H483" s="5"/>
    </row>
    <row r="484" spans="1:8" s="13" customFormat="1" x14ac:dyDescent="0.25">
      <c r="A484"/>
      <c r="B484"/>
      <c r="C484"/>
      <c r="D484"/>
      <c r="E484"/>
      <c r="F484"/>
      <c r="G484"/>
      <c r="H484" s="5"/>
    </row>
    <row r="485" spans="1:8" s="13" customFormat="1" x14ac:dyDescent="0.25">
      <c r="A485"/>
      <c r="B485"/>
      <c r="C485"/>
      <c r="D485"/>
      <c r="E485"/>
      <c r="F485"/>
      <c r="G485"/>
      <c r="H485" s="5"/>
    </row>
    <row r="486" spans="1:8" s="13" customFormat="1" x14ac:dyDescent="0.25">
      <c r="A486"/>
      <c r="B486"/>
      <c r="C486"/>
      <c r="D486"/>
      <c r="E486"/>
      <c r="F486"/>
      <c r="G486"/>
      <c r="H486" s="5"/>
    </row>
    <row r="487" spans="1:8" ht="5.0999999999999996" customHeight="1" x14ac:dyDescent="0.25"/>
    <row r="494" spans="1:8" ht="2.1" customHeight="1" x14ac:dyDescent="0.25"/>
    <row r="496" spans="1:8" ht="15" customHeight="1" x14ac:dyDescent="0.25"/>
    <row r="502" ht="3" customHeight="1" x14ac:dyDescent="0.25"/>
    <row r="512" ht="3.6" customHeight="1" x14ac:dyDescent="0.25"/>
    <row r="518" ht="2.4500000000000002" customHeight="1" x14ac:dyDescent="0.25"/>
    <row r="530" ht="15" customHeight="1" x14ac:dyDescent="0.25"/>
  </sheetData>
  <mergeCells count="7">
    <mergeCell ref="C440:E440"/>
    <mergeCell ref="F1:G1"/>
    <mergeCell ref="C4:D4"/>
    <mergeCell ref="C436:E436"/>
    <mergeCell ref="C437:E437"/>
    <mergeCell ref="C438:E438"/>
    <mergeCell ref="C439:E439"/>
  </mergeCells>
  <pageMargins left="0.7" right="0.7" top="0.85312500000000002" bottom="0.49687500000000001" header="0.3" footer="0.3"/>
  <pageSetup paperSize="9" scale="89" orientation="portrait" r:id="rId1"/>
  <headerFooter>
    <oddFooter>&amp;C&amp;K01+024Stránka &amp;P z &amp;N&amp;R&amp;K01+024&amp;D</oddFooter>
  </headerFooter>
  <rowBreaks count="4" manualBreakCount="4">
    <brk id="128" max="6" man="1"/>
    <brk id="274" max="6" man="1"/>
    <brk id="353" max="6" man="1"/>
    <brk id="422" max="6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Slepý</vt:lpstr>
      <vt:lpstr>Slepý!Oblast_tisku</vt:lpstr>
    </vt:vector>
  </TitlesOfParts>
  <Company>BPO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Dušek Jan</dc:creator>
  <cp:lastModifiedBy>Dušek Jan</cp:lastModifiedBy>
  <dcterms:created xsi:type="dcterms:W3CDTF">2023-04-18T07:38:49Z</dcterms:created>
  <dcterms:modified xsi:type="dcterms:W3CDTF">2023-04-18T07:48:10Z</dcterms:modified>
</cp:coreProperties>
</file>