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.etapa - Elektroinstalace" sheetId="2" r:id="rId2"/>
    <sheet name="II.etapa - Elektroinstalace" sheetId="3" r:id="rId3"/>
    <sheet name="III.etapa - Elektroinstalace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'I.etapa - Elektroinstalace'!$C$120:$K$269</definedName>
    <definedName name="_xlnm.Print_Area" localSheetId="1">'I.etapa - Elektroinstalace'!$C$4:$J$76,'I.etapa - Elektroinstalace'!$C$82:$J$102,'I.etapa - Elektroinstalace'!$C$108:$K$269</definedName>
    <definedName name="_xlnm.Print_Titles" localSheetId="1">'I.etapa - Elektroinstalace'!$120:$120</definedName>
    <definedName name="_xlnm._FilterDatabase" localSheetId="2" hidden="1">'II.etapa - Elektroinstalace'!$C$120:$K$305</definedName>
    <definedName name="_xlnm.Print_Area" localSheetId="2">'II.etapa - Elektroinstalace'!$C$4:$J$76,'II.etapa - Elektroinstalace'!$C$82:$J$102,'II.etapa - Elektroinstalace'!$C$108:$K$305</definedName>
    <definedName name="_xlnm.Print_Titles" localSheetId="2">'II.etapa - Elektroinstalace'!$120:$120</definedName>
    <definedName name="_xlnm._FilterDatabase" localSheetId="3" hidden="1">'III.etapa - Elektroinstalace'!$C$120:$K$304</definedName>
    <definedName name="_xlnm.Print_Area" localSheetId="3">'III.etapa - Elektroinstalace'!$C$4:$J$76,'III.etapa - Elektroinstalace'!$C$82:$J$102,'III.etapa - Elektroinstalace'!$C$108:$K$304</definedName>
    <definedName name="_xlnm.Print_Titles" localSheetId="3">'III.etapa - Elektroinstalace'!$120:$120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F115"/>
  <c r="E113"/>
  <c r="J92"/>
  <c r="F89"/>
  <c r="E87"/>
  <c r="J21"/>
  <c r="E21"/>
  <c r="J117"/>
  <c r="J20"/>
  <c r="J18"/>
  <c r="E18"/>
  <c r="F92"/>
  <c r="J17"/>
  <c r="J15"/>
  <c r="E15"/>
  <c r="F117"/>
  <c r="J14"/>
  <c r="J12"/>
  <c r="J115"/>
  <c r="E7"/>
  <c r="E85"/>
  <c i="3" r="J37"/>
  <c r="J36"/>
  <c i="1" r="AY96"/>
  <c i="3" r="J35"/>
  <c i="1" r="AX96"/>
  <c i="3"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F115"/>
  <c r="E113"/>
  <c r="J92"/>
  <c r="F89"/>
  <c r="E87"/>
  <c r="J21"/>
  <c r="E21"/>
  <c r="J91"/>
  <c r="J20"/>
  <c r="J18"/>
  <c r="E18"/>
  <c r="F118"/>
  <c r="J17"/>
  <c r="J15"/>
  <c r="E15"/>
  <c r="F117"/>
  <c r="J14"/>
  <c r="J12"/>
  <c r="J115"/>
  <c r="E7"/>
  <c r="E111"/>
  <c i="2" r="J37"/>
  <c r="J36"/>
  <c i="1" r="AY95"/>
  <c i="2" r="J35"/>
  <c i="1" r="AX95"/>
  <c i="2"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F115"/>
  <c r="E113"/>
  <c r="J92"/>
  <c r="F89"/>
  <c r="E87"/>
  <c r="J21"/>
  <c r="E21"/>
  <c r="J117"/>
  <c r="J20"/>
  <c r="J18"/>
  <c r="E18"/>
  <c r="F118"/>
  <c r="J17"/>
  <c r="J15"/>
  <c r="E15"/>
  <c r="F91"/>
  <c r="J14"/>
  <c r="J12"/>
  <c r="J89"/>
  <c r="E7"/>
  <c r="E111"/>
  <c i="1" r="L90"/>
  <c r="AM90"/>
  <c r="AM89"/>
  <c r="L89"/>
  <c r="AM87"/>
  <c r="L87"/>
  <c r="L85"/>
  <c r="L84"/>
  <c i="4" r="BK296"/>
  <c r="J295"/>
  <c r="BK294"/>
  <c r="J287"/>
  <c r="BK285"/>
  <c r="BK280"/>
  <c r="J273"/>
  <c r="BK269"/>
  <c r="BK247"/>
  <c r="BK227"/>
  <c r="BK225"/>
  <c r="BK208"/>
  <c r="BK200"/>
  <c r="BK199"/>
  <c r="BK192"/>
  <c r="BK185"/>
  <c r="BK168"/>
  <c r="BK133"/>
  <c r="J130"/>
  <c i="3" r="BK305"/>
  <c r="J303"/>
  <c r="BK294"/>
  <c r="BK263"/>
  <c r="BK261"/>
  <c r="J259"/>
  <c r="J258"/>
  <c r="BK231"/>
  <c r="BK207"/>
  <c r="BK173"/>
  <c r="BK171"/>
  <c r="BK169"/>
  <c r="J166"/>
  <c r="BK156"/>
  <c r="BK154"/>
  <c r="J149"/>
  <c r="J147"/>
  <c r="BK139"/>
  <c i="2" r="BK269"/>
  <c r="BK267"/>
  <c r="BK250"/>
  <c r="BK247"/>
  <c r="J243"/>
  <c r="BK239"/>
  <c r="BK237"/>
  <c r="J230"/>
  <c r="BK228"/>
  <c r="BK219"/>
  <c r="J172"/>
  <c r="BK171"/>
  <c r="J170"/>
  <c r="BK157"/>
  <c r="BK155"/>
  <c r="J153"/>
  <c r="J144"/>
  <c i="4" r="J302"/>
  <c r="J299"/>
  <c r="J294"/>
  <c r="BK283"/>
  <c r="J282"/>
  <c r="J278"/>
  <c r="BK276"/>
  <c r="J271"/>
  <c r="BK256"/>
  <c r="BK242"/>
  <c r="BK240"/>
  <c r="J239"/>
  <c r="BK238"/>
  <c r="BK237"/>
  <c r="BK223"/>
  <c r="J211"/>
  <c r="J206"/>
  <c r="BK187"/>
  <c r="BK304"/>
  <c r="BK302"/>
  <c r="BK299"/>
  <c r="J296"/>
  <c r="J292"/>
  <c r="J269"/>
  <c r="J256"/>
  <c r="J225"/>
  <c r="BK202"/>
  <c r="BK178"/>
  <c r="J177"/>
  <c r="J175"/>
  <c r="J164"/>
  <c r="BK156"/>
  <c r="BK154"/>
  <c r="BK141"/>
  <c i="3" r="J294"/>
  <c r="BK293"/>
  <c r="J289"/>
  <c r="BK287"/>
  <c r="BK277"/>
  <c r="BK272"/>
  <c r="BK271"/>
  <c r="BK268"/>
  <c r="J253"/>
  <c r="BK250"/>
  <c r="J239"/>
  <c r="J221"/>
  <c r="BK201"/>
  <c r="J196"/>
  <c r="BK179"/>
  <c r="J135"/>
  <c i="2" r="J261"/>
  <c r="J259"/>
  <c r="BK257"/>
  <c r="BK249"/>
  <c r="J247"/>
  <c r="BK246"/>
  <c r="BK240"/>
  <c r="J239"/>
  <c r="J237"/>
  <c r="BK233"/>
  <c r="J221"/>
  <c r="BK211"/>
  <c r="J194"/>
  <c r="BK189"/>
  <c r="J185"/>
  <c r="J182"/>
  <c r="J165"/>
  <c r="J155"/>
  <c i="4" r="J298"/>
  <c r="BK297"/>
  <c r="J290"/>
  <c r="J283"/>
  <c r="J279"/>
  <c r="J250"/>
  <c r="J234"/>
  <c r="J200"/>
  <c r="J199"/>
  <c r="J192"/>
  <c r="BK190"/>
  <c r="J188"/>
  <c r="BK183"/>
  <c r="BK182"/>
  <c r="BK179"/>
  <c r="BK166"/>
  <c r="BK147"/>
  <c r="J143"/>
  <c i="3" r="J292"/>
  <c r="J278"/>
  <c r="J275"/>
  <c r="BK273"/>
  <c r="J272"/>
  <c r="J269"/>
  <c r="J265"/>
  <c r="BK259"/>
  <c r="BK220"/>
  <c r="J212"/>
  <c r="J207"/>
  <c r="J204"/>
  <c r="BK188"/>
  <c r="BK178"/>
  <c r="BK162"/>
  <c r="BK160"/>
  <c r="BK145"/>
  <c r="BK133"/>
  <c i="2" r="J250"/>
  <c r="BK242"/>
  <c r="J234"/>
  <c r="J223"/>
  <c r="BK217"/>
  <c r="J202"/>
  <c r="BK196"/>
  <c r="BK194"/>
  <c r="BK192"/>
  <c r="J183"/>
  <c r="J180"/>
  <c r="J177"/>
  <c r="J174"/>
  <c r="BK169"/>
  <c r="J167"/>
  <c r="J130"/>
  <c r="J128"/>
  <c i="1" r="AS94"/>
  <c i="4" r="J304"/>
  <c r="J297"/>
  <c r="BK289"/>
  <c r="J288"/>
  <c r="BK284"/>
  <c r="BK279"/>
  <c r="BK278"/>
  <c r="J277"/>
  <c r="BK273"/>
  <c r="J266"/>
  <c r="BK260"/>
  <c r="J249"/>
  <c r="J233"/>
  <c r="BK230"/>
  <c r="BK229"/>
  <c r="BK226"/>
  <c r="BK222"/>
  <c r="BK218"/>
  <c r="J216"/>
  <c r="BK195"/>
  <c r="J183"/>
  <c r="J180"/>
  <c r="J149"/>
  <c r="J147"/>
  <c r="BK138"/>
  <c r="J136"/>
  <c r="BK135"/>
  <c i="3" r="J305"/>
  <c r="BK300"/>
  <c r="J298"/>
  <c r="BK297"/>
  <c r="BK295"/>
  <c r="BK292"/>
  <c r="J290"/>
  <c r="J285"/>
  <c r="BK284"/>
  <c r="J283"/>
  <c r="J277"/>
  <c r="J276"/>
  <c r="BK267"/>
  <c r="J263"/>
  <c r="BK252"/>
  <c r="BK245"/>
  <c r="J243"/>
  <c r="BK235"/>
  <c r="J231"/>
  <c r="BK229"/>
  <c r="BK225"/>
  <c r="BK224"/>
  <c r="BK218"/>
  <c r="J197"/>
  <c r="J193"/>
  <c r="J189"/>
  <c r="BK180"/>
  <c r="J179"/>
  <c r="BK175"/>
  <c r="J173"/>
  <c r="J143"/>
  <c r="J136"/>
  <c r="J133"/>
  <c i="2" r="J264"/>
  <c r="BK256"/>
  <c r="BK245"/>
  <c r="J227"/>
  <c r="J225"/>
  <c r="J215"/>
  <c r="J212"/>
  <c r="BK208"/>
  <c r="BK200"/>
  <c r="J199"/>
  <c r="BK198"/>
  <c r="J193"/>
  <c r="BK190"/>
  <c r="BK186"/>
  <c r="BK177"/>
  <c r="BK175"/>
  <c r="BK161"/>
  <c r="BK146"/>
  <c r="BK126"/>
  <c i="4" r="BK292"/>
  <c r="J286"/>
  <c r="BK281"/>
  <c r="J276"/>
  <c r="J275"/>
  <c r="J274"/>
  <c r="BK272"/>
  <c r="J268"/>
  <c r="J263"/>
  <c r="J228"/>
  <c r="J227"/>
  <c r="J219"/>
  <c r="BK215"/>
  <c r="BK213"/>
  <c r="BK198"/>
  <c r="BK197"/>
  <c r="J194"/>
  <c r="J190"/>
  <c r="BK189"/>
  <c r="J174"/>
  <c r="J173"/>
  <c r="J172"/>
  <c r="J162"/>
  <c r="J158"/>
  <c r="BK149"/>
  <c i="3" r="J279"/>
  <c r="BK278"/>
  <c r="J270"/>
  <c r="J268"/>
  <c r="BK266"/>
  <c r="BK265"/>
  <c r="J250"/>
  <c r="BK233"/>
  <c r="J227"/>
  <c r="BK202"/>
  <c r="J199"/>
  <c r="BK174"/>
  <c r="J160"/>
  <c r="J156"/>
  <c r="BK141"/>
  <c i="2" r="BK262"/>
  <c r="BK261"/>
  <c r="J260"/>
  <c r="BK259"/>
  <c r="BK258"/>
  <c r="J246"/>
  <c r="BK234"/>
  <c r="J228"/>
  <c r="BK225"/>
  <c r="J196"/>
  <c r="J188"/>
  <c r="BK182"/>
  <c r="BK181"/>
  <c r="BK180"/>
  <c r="BK179"/>
  <c r="J157"/>
  <c r="J140"/>
  <c r="BK138"/>
  <c r="BK135"/>
  <c r="BK133"/>
  <c r="BK128"/>
  <c r="J126"/>
  <c i="4" r="BK293"/>
  <c r="BK291"/>
  <c r="BK290"/>
  <c r="BK274"/>
  <c r="J258"/>
  <c r="BK252"/>
  <c r="BK251"/>
  <c r="BK250"/>
  <c r="J247"/>
  <c r="J246"/>
  <c r="J222"/>
  <c r="BK221"/>
  <c r="BK219"/>
  <c r="J215"/>
  <c r="BK210"/>
  <c r="BK177"/>
  <c r="BK160"/>
  <c r="J145"/>
  <c r="J141"/>
  <c r="BK139"/>
  <c r="J132"/>
  <c r="J128"/>
  <c r="BK126"/>
  <c i="3" r="J293"/>
  <c r="J247"/>
  <c r="BK223"/>
  <c r="J220"/>
  <c r="BK219"/>
  <c r="BK217"/>
  <c r="BK216"/>
  <c r="J210"/>
  <c r="J206"/>
  <c r="BK204"/>
  <c r="J203"/>
  <c r="J200"/>
  <c r="BK199"/>
  <c r="BK197"/>
  <c r="BK196"/>
  <c r="J194"/>
  <c r="BK189"/>
  <c r="BK186"/>
  <c r="J185"/>
  <c r="BK184"/>
  <c r="J167"/>
  <c r="J124"/>
  <c i="2" r="J263"/>
  <c r="BK236"/>
  <c r="BK230"/>
  <c r="BK227"/>
  <c r="J219"/>
  <c r="BK159"/>
  <c r="BK140"/>
  <c r="BK132"/>
  <c r="BK130"/>
  <c r="BK124"/>
  <c i="4" r="J285"/>
  <c r="J284"/>
  <c r="BK282"/>
  <c r="BK277"/>
  <c r="BK268"/>
  <c r="BK263"/>
  <c r="BK262"/>
  <c r="BK249"/>
  <c r="BK232"/>
  <c r="J221"/>
  <c r="J218"/>
  <c r="BK212"/>
  <c r="J208"/>
  <c r="BK206"/>
  <c r="J203"/>
  <c r="J198"/>
  <c r="J197"/>
  <c r="J193"/>
  <c r="BK184"/>
  <c r="BK175"/>
  <c r="BK164"/>
  <c r="BK298"/>
  <c r="J293"/>
  <c r="J289"/>
  <c r="J265"/>
  <c r="J254"/>
  <c r="J252"/>
  <c r="BK228"/>
  <c r="J205"/>
  <c r="J187"/>
  <c r="J184"/>
  <c r="J182"/>
  <c r="J166"/>
  <c r="BK158"/>
  <c i="3" r="BK290"/>
  <c r="BK289"/>
  <c r="BK288"/>
  <c r="BK285"/>
  <c r="J274"/>
  <c r="J256"/>
  <c r="BK255"/>
  <c r="BK227"/>
  <c r="J225"/>
  <c r="J219"/>
  <c r="J190"/>
  <c r="J181"/>
  <c r="BK176"/>
  <c r="J164"/>
  <c r="J162"/>
  <c r="BK135"/>
  <c r="BK132"/>
  <c r="J130"/>
  <c r="BK128"/>
  <c r="BK126"/>
  <c i="2" r="J269"/>
  <c r="J267"/>
  <c r="BK264"/>
  <c r="J256"/>
  <c r="BK231"/>
  <c r="BK223"/>
  <c r="J217"/>
  <c r="BK215"/>
  <c r="BK213"/>
  <c r="J210"/>
  <c r="BK206"/>
  <c r="J195"/>
  <c r="J190"/>
  <c r="J186"/>
  <c r="J181"/>
  <c r="BK176"/>
  <c r="J169"/>
  <c r="BK167"/>
  <c r="J161"/>
  <c i="4" r="BK295"/>
  <c r="J281"/>
  <c r="J280"/>
  <c r="BK266"/>
  <c r="BK258"/>
  <c r="J236"/>
  <c r="BK234"/>
  <c r="J230"/>
  <c r="J229"/>
  <c r="J195"/>
  <c r="BK162"/>
  <c r="J160"/>
  <c r="J156"/>
  <c r="J154"/>
  <c r="J139"/>
  <c r="J138"/>
  <c r="BK136"/>
  <c r="J135"/>
  <c r="BK130"/>
  <c i="3" r="J297"/>
  <c r="J291"/>
  <c r="J284"/>
  <c r="BK283"/>
  <c r="BK282"/>
  <c r="J281"/>
  <c r="J232"/>
  <c r="J229"/>
  <c r="BK214"/>
  <c r="BK212"/>
  <c r="BK210"/>
  <c r="J178"/>
  <c r="BK143"/>
  <c r="BK138"/>
  <c r="J132"/>
  <c r="J128"/>
  <c r="J126"/>
  <c i="2" r="J242"/>
  <c r="J213"/>
  <c r="J200"/>
  <c r="J146"/>
  <c i="4" r="J291"/>
  <c r="BK288"/>
  <c r="BK287"/>
  <c r="BK286"/>
  <c r="J272"/>
  <c r="J262"/>
  <c r="BK254"/>
  <c r="J251"/>
  <c r="BK248"/>
  <c r="J240"/>
  <c r="J238"/>
  <c r="J237"/>
  <c r="BK236"/>
  <c r="BK275"/>
  <c r="BK265"/>
  <c r="J260"/>
  <c r="BK239"/>
  <c r="J226"/>
  <c r="J213"/>
  <c r="J210"/>
  <c r="J209"/>
  <c r="BK188"/>
  <c r="J185"/>
  <c r="BK174"/>
  <c r="BK170"/>
  <c r="J168"/>
  <c r="J126"/>
  <c r="J124"/>
  <c i="3" r="J296"/>
  <c r="J295"/>
  <c r="BK286"/>
  <c r="J282"/>
  <c r="J280"/>
  <c r="BK279"/>
  <c r="BK276"/>
  <c r="J273"/>
  <c r="J271"/>
  <c r="BK269"/>
  <c r="J264"/>
  <c r="BK262"/>
  <c r="BK253"/>
  <c r="J249"/>
  <c r="BK247"/>
  <c r="J241"/>
  <c r="BK237"/>
  <c r="J233"/>
  <c r="BK232"/>
  <c r="J224"/>
  <c r="J217"/>
  <c r="J214"/>
  <c r="BK209"/>
  <c r="BK206"/>
  <c r="J191"/>
  <c r="J188"/>
  <c r="BK185"/>
  <c r="J184"/>
  <c r="J183"/>
  <c r="J176"/>
  <c r="J175"/>
  <c r="J174"/>
  <c r="BK158"/>
  <c r="J154"/>
  <c r="BK149"/>
  <c i="2" r="BK263"/>
  <c r="J255"/>
  <c r="BK253"/>
  <c r="J252"/>
  <c r="J249"/>
  <c r="J211"/>
  <c r="J206"/>
  <c r="BK199"/>
  <c r="BK193"/>
  <c r="J192"/>
  <c r="J189"/>
  <c r="BK188"/>
  <c r="BK183"/>
  <c r="J179"/>
  <c r="J176"/>
  <c r="BK174"/>
  <c r="J166"/>
  <c r="BK144"/>
  <c r="BK142"/>
  <c r="J135"/>
  <c i="4" r="BK271"/>
  <c r="BK246"/>
  <c r="BK244"/>
  <c r="J223"/>
  <c r="BK216"/>
  <c r="BK211"/>
  <c r="BK180"/>
  <c r="J179"/>
  <c r="BK143"/>
  <c r="BK124"/>
  <c i="3" r="J286"/>
  <c r="BK281"/>
  <c r="J267"/>
  <c r="J261"/>
  <c r="BK256"/>
  <c r="J255"/>
  <c r="J235"/>
  <c r="J234"/>
  <c r="BK221"/>
  <c r="BK213"/>
  <c r="J209"/>
  <c r="J202"/>
  <c r="BK181"/>
  <c r="J171"/>
  <c r="J169"/>
  <c r="BK167"/>
  <c r="BK166"/>
  <c r="J145"/>
  <c r="J141"/>
  <c r="J139"/>
  <c r="J138"/>
  <c r="BK136"/>
  <c i="2" r="J262"/>
  <c r="BK260"/>
  <c r="J258"/>
  <c r="BK255"/>
  <c r="J253"/>
  <c r="BK210"/>
  <c r="J204"/>
  <c r="BK195"/>
  <c r="BK165"/>
  <c r="BK163"/>
  <c r="J159"/>
  <c r="BK153"/>
  <c r="J151"/>
  <c r="J142"/>
  <c r="BK136"/>
  <c r="J133"/>
  <c r="J132"/>
  <c r="J124"/>
  <c i="4" r="BK233"/>
  <c r="J232"/>
  <c r="BK205"/>
  <c r="BK203"/>
  <c r="J202"/>
  <c r="J189"/>
  <c r="BK171"/>
  <c r="J170"/>
  <c r="BK145"/>
  <c i="3" r="BK299"/>
  <c r="BK298"/>
  <c r="BK296"/>
  <c i="4" r="J248"/>
  <c r="J244"/>
  <c r="J242"/>
  <c r="J212"/>
  <c r="BK209"/>
  <c r="BK194"/>
  <c r="BK193"/>
  <c r="J178"/>
  <c r="BK173"/>
  <c r="BK172"/>
  <c r="J171"/>
  <c r="J133"/>
  <c r="BK132"/>
  <c r="BK128"/>
  <c i="3" r="BK303"/>
  <c r="J300"/>
  <c r="J299"/>
  <c r="BK291"/>
  <c r="J288"/>
  <c r="J287"/>
  <c r="BK280"/>
  <c r="BK275"/>
  <c r="BK274"/>
  <c r="BK270"/>
  <c r="J266"/>
  <c r="BK264"/>
  <c r="J262"/>
  <c r="BK258"/>
  <c r="J252"/>
  <c r="BK249"/>
  <c r="J245"/>
  <c r="BK243"/>
  <c r="BK241"/>
  <c r="BK239"/>
  <c r="J237"/>
  <c r="BK234"/>
  <c r="J223"/>
  <c r="J218"/>
  <c r="J216"/>
  <c r="J213"/>
  <c r="BK203"/>
  <c r="J201"/>
  <c r="BK200"/>
  <c r="BK194"/>
  <c r="BK193"/>
  <c r="BK191"/>
  <c r="BK190"/>
  <c r="J186"/>
  <c r="BK183"/>
  <c r="J180"/>
  <c r="BK164"/>
  <c r="J158"/>
  <c r="BK147"/>
  <c r="BK130"/>
  <c r="BK124"/>
  <c i="2" r="J257"/>
  <c r="BK252"/>
  <c r="J245"/>
  <c r="BK243"/>
  <c r="J240"/>
  <c r="J236"/>
  <c r="J233"/>
  <c r="J231"/>
  <c r="BK221"/>
  <c r="BK212"/>
  <c r="J208"/>
  <c r="BK204"/>
  <c r="BK202"/>
  <c r="J198"/>
  <c r="BK185"/>
  <c r="J175"/>
  <c r="BK172"/>
  <c r="J171"/>
  <c r="BK170"/>
  <c r="BK166"/>
  <c r="J163"/>
  <c r="BK151"/>
  <c r="J138"/>
  <c r="J136"/>
  <c i="3" l="1" r="BK123"/>
  <c r="J123"/>
  <c r="J98"/>
  <c r="R302"/>
  <c r="R301"/>
  <c r="T123"/>
  <c i="2" r="T214"/>
  <c i="3" r="R236"/>
  <c i="2" r="BK214"/>
  <c r="J214"/>
  <c r="J99"/>
  <c r="P266"/>
  <c r="P265"/>
  <c i="3" r="BK302"/>
  <c r="BK301"/>
  <c r="J301"/>
  <c r="J100"/>
  <c i="4" r="BK123"/>
  <c r="J123"/>
  <c r="J98"/>
  <c r="P123"/>
  <c i="2" r="T123"/>
  <c r="T122"/>
  <c i="3" r="R123"/>
  <c r="R122"/>
  <c r="R121"/>
  <c i="4" r="R123"/>
  <c r="R122"/>
  <c r="R121"/>
  <c i="2" r="P123"/>
  <c i="4" r="BK253"/>
  <c r="J253"/>
  <c r="J99"/>
  <c r="T123"/>
  <c i="3" r="T236"/>
  <c i="4" r="R253"/>
  <c i="2" r="R266"/>
  <c r="R265"/>
  <c i="3" r="P302"/>
  <c r="P301"/>
  <c i="4" r="P253"/>
  <c i="2" r="R214"/>
  <c i="3" r="P123"/>
  <c r="P122"/>
  <c r="P121"/>
  <c i="1" r="AU96"/>
  <c i="3" r="T302"/>
  <c r="T301"/>
  <c i="4" r="BK301"/>
  <c r="J301"/>
  <c r="J101"/>
  <c i="2" r="R123"/>
  <c r="R122"/>
  <c r="R121"/>
  <c r="T266"/>
  <c r="T265"/>
  <c i="3" r="P236"/>
  <c i="4" r="T253"/>
  <c i="2" r="P214"/>
  <c i="4" r="P301"/>
  <c r="P300"/>
  <c r="R301"/>
  <c r="R300"/>
  <c i="2" r="BK123"/>
  <c r="J123"/>
  <c r="J98"/>
  <c r="BK266"/>
  <c r="J266"/>
  <c r="J101"/>
  <c i="3" r="BK236"/>
  <c r="J236"/>
  <c r="J99"/>
  <c i="4" r="T301"/>
  <c r="T300"/>
  <c i="2" r="F92"/>
  <c r="J115"/>
  <c r="BE128"/>
  <c r="BE135"/>
  <c r="BE153"/>
  <c r="BE171"/>
  <c r="BE177"/>
  <c r="BE182"/>
  <c r="BE183"/>
  <c r="BE200"/>
  <c r="BE219"/>
  <c r="BE230"/>
  <c r="BE255"/>
  <c i="3" r="BE135"/>
  <c r="BE167"/>
  <c r="BE188"/>
  <c r="BE196"/>
  <c r="BE235"/>
  <c r="BE253"/>
  <c r="BE271"/>
  <c r="BE277"/>
  <c r="BE286"/>
  <c r="BE293"/>
  <c r="BE298"/>
  <c i="4" r="BE135"/>
  <c r="BE179"/>
  <c r="BE184"/>
  <c r="BE188"/>
  <c r="BE210"/>
  <c r="BE229"/>
  <c r="BE246"/>
  <c i="3" r="BE297"/>
  <c i="4" r="BE164"/>
  <c r="BE172"/>
  <c r="BE175"/>
  <c r="BE198"/>
  <c r="BE209"/>
  <c i="2" r="J91"/>
  <c r="BE144"/>
  <c r="BE155"/>
  <c r="BE166"/>
  <c r="BE172"/>
  <c r="BE179"/>
  <c r="BE181"/>
  <c r="BE185"/>
  <c r="BE206"/>
  <c r="BE211"/>
  <c r="BE223"/>
  <c r="BE225"/>
  <c r="BE256"/>
  <c r="BE259"/>
  <c i="3" r="BE156"/>
  <c r="BE179"/>
  <c r="BE184"/>
  <c r="BE193"/>
  <c r="BE194"/>
  <c r="BE206"/>
  <c r="BE214"/>
  <c r="BE225"/>
  <c r="BE247"/>
  <c r="BE262"/>
  <c r="BE264"/>
  <c r="BE269"/>
  <c r="BE273"/>
  <c r="BE282"/>
  <c r="BE284"/>
  <c r="BE287"/>
  <c i="4" r="E111"/>
  <c r="BE182"/>
  <c r="BE203"/>
  <c r="BE206"/>
  <c r="BE226"/>
  <c r="BE236"/>
  <c i="2" r="BE169"/>
  <c r="BE170"/>
  <c r="BE186"/>
  <c r="BE264"/>
  <c i="3" r="BE160"/>
  <c r="BE171"/>
  <c r="BE210"/>
  <c r="BE212"/>
  <c r="BE229"/>
  <c r="BE245"/>
  <c r="BE265"/>
  <c r="BE268"/>
  <c r="BE275"/>
  <c r="BE283"/>
  <c i="4" r="BE136"/>
  <c r="BE183"/>
  <c r="BE187"/>
  <c r="BE216"/>
  <c r="BE232"/>
  <c r="BE237"/>
  <c r="BE240"/>
  <c r="BE254"/>
  <c r="BE269"/>
  <c r="BE242"/>
  <c r="BE275"/>
  <c i="2" r="BE133"/>
  <c r="BE138"/>
  <c r="BE140"/>
  <c r="BE151"/>
  <c r="BE159"/>
  <c r="BE174"/>
  <c r="BE189"/>
  <c r="BE198"/>
  <c r="BE208"/>
  <c r="BE239"/>
  <c r="BE240"/>
  <c r="BE263"/>
  <c i="3" r="J89"/>
  <c r="J117"/>
  <c r="BE145"/>
  <c r="BE174"/>
  <c r="BE185"/>
  <c r="BE190"/>
  <c r="BE213"/>
  <c r="BE220"/>
  <c r="BE224"/>
  <c r="BE241"/>
  <c r="BE274"/>
  <c r="BE292"/>
  <c r="BE299"/>
  <c r="BE303"/>
  <c i="4" r="J91"/>
  <c r="F118"/>
  <c r="BE147"/>
  <c r="BE166"/>
  <c r="BE205"/>
  <c r="BE208"/>
  <c r="BE211"/>
  <c r="BE223"/>
  <c r="BE238"/>
  <c r="BE263"/>
  <c r="BE268"/>
  <c r="BE274"/>
  <c r="BE276"/>
  <c r="BE289"/>
  <c i="2" r="BE165"/>
  <c r="BE199"/>
  <c r="BE253"/>
  <c i="3" r="E85"/>
  <c r="BE143"/>
  <c r="BE173"/>
  <c r="BE178"/>
  <c r="BE183"/>
  <c r="BE199"/>
  <c r="BE200"/>
  <c r="BE201"/>
  <c r="BE207"/>
  <c r="BE209"/>
  <c r="BE221"/>
  <c r="BE237"/>
  <c r="BE250"/>
  <c r="BE258"/>
  <c r="BE267"/>
  <c r="BE270"/>
  <c r="BE272"/>
  <c r="BE276"/>
  <c r="BE296"/>
  <c i="4" r="BE132"/>
  <c r="BE133"/>
  <c r="BE139"/>
  <c r="BE162"/>
  <c r="BE171"/>
  <c r="BE174"/>
  <c r="BE180"/>
  <c r="BE199"/>
  <c r="BE247"/>
  <c r="BE256"/>
  <c r="BE266"/>
  <c r="BE290"/>
  <c r="BE294"/>
  <c r="BE302"/>
  <c r="BE160"/>
  <c r="BE177"/>
  <c r="BE189"/>
  <c r="BE190"/>
  <c r="BE200"/>
  <c r="BE215"/>
  <c r="BE239"/>
  <c r="BE250"/>
  <c r="BE265"/>
  <c r="BE273"/>
  <c r="BE287"/>
  <c r="BE292"/>
  <c i="2" r="E85"/>
  <c r="F117"/>
  <c r="BE126"/>
  <c r="BE136"/>
  <c r="BE142"/>
  <c r="BE188"/>
  <c r="BE212"/>
  <c r="BE213"/>
  <c r="BE245"/>
  <c r="BE247"/>
  <c i="3" r="BE128"/>
  <c r="BE169"/>
  <c r="BE176"/>
  <c r="BE180"/>
  <c r="BE227"/>
  <c r="BE255"/>
  <c r="BE263"/>
  <c r="BE281"/>
  <c r="BE285"/>
  <c i="4" r="J89"/>
  <c r="BE130"/>
  <c r="BE149"/>
  <c r="BE154"/>
  <c r="BE156"/>
  <c r="BE192"/>
  <c r="BE195"/>
  <c r="BE202"/>
  <c r="BE249"/>
  <c r="BE278"/>
  <c r="BE281"/>
  <c r="BE288"/>
  <c i="2" r="BE130"/>
  <c r="BE132"/>
  <c r="BE163"/>
  <c r="BE193"/>
  <c r="BE202"/>
  <c r="BE215"/>
  <c r="BE217"/>
  <c r="BE221"/>
  <c r="BE236"/>
  <c r="BE242"/>
  <c r="BE243"/>
  <c r="BE257"/>
  <c r="BE260"/>
  <c r="BE261"/>
  <c r="BE262"/>
  <c i="3" r="F92"/>
  <c r="BE133"/>
  <c r="BE136"/>
  <c r="BE149"/>
  <c r="BE164"/>
  <c r="BE175"/>
  <c r="BE203"/>
  <c r="BE204"/>
  <c r="BE216"/>
  <c r="BE219"/>
  <c r="BE232"/>
  <c r="BE239"/>
  <c r="BE252"/>
  <c r="BE294"/>
  <c i="4" r="F91"/>
  <c r="BE141"/>
  <c r="BE222"/>
  <c r="BE225"/>
  <c r="BE279"/>
  <c r="BE282"/>
  <c r="BE283"/>
  <c r="BE297"/>
  <c i="2" r="BE124"/>
  <c r="BE176"/>
  <c r="BE194"/>
  <c r="BE195"/>
  <c r="BE210"/>
  <c r="BE227"/>
  <c r="BE228"/>
  <c r="BE234"/>
  <c r="BE246"/>
  <c r="BE250"/>
  <c i="3" r="BE124"/>
  <c r="BE132"/>
  <c r="BE186"/>
  <c r="BE223"/>
  <c r="BE234"/>
  <c r="BE249"/>
  <c r="BE256"/>
  <c r="BE259"/>
  <c r="BE279"/>
  <c r="BE280"/>
  <c r="BE289"/>
  <c i="4" r="BE126"/>
  <c r="BE128"/>
  <c r="BE178"/>
  <c r="BE185"/>
  <c r="BE194"/>
  <c r="BE197"/>
  <c r="BE219"/>
  <c r="BE234"/>
  <c r="BE251"/>
  <c r="BE262"/>
  <c r="BE271"/>
  <c r="BE291"/>
  <c r="BE295"/>
  <c r="BE299"/>
  <c r="BE304"/>
  <c i="2" r="BE237"/>
  <c r="BE249"/>
  <c r="BE252"/>
  <c r="BE267"/>
  <c i="3" r="BE138"/>
  <c r="BE147"/>
  <c r="BE154"/>
  <c r="BE181"/>
  <c r="BE189"/>
  <c r="BE191"/>
  <c r="BE217"/>
  <c r="BE218"/>
  <c r="BE231"/>
  <c r="BE261"/>
  <c i="4" r="BE227"/>
  <c r="BE272"/>
  <c r="BE286"/>
  <c r="BE293"/>
  <c r="BE296"/>
  <c i="2" r="BE157"/>
  <c r="BE161"/>
  <c r="BE175"/>
  <c r="BE190"/>
  <c r="BE192"/>
  <c r="BE196"/>
  <c r="BE204"/>
  <c r="BE258"/>
  <c i="3" r="F91"/>
  <c r="BE130"/>
  <c r="BE139"/>
  <c r="BE162"/>
  <c r="BE166"/>
  <c r="BE202"/>
  <c r="BE243"/>
  <c r="BE266"/>
  <c r="BE278"/>
  <c r="BE290"/>
  <c i="4" r="BE138"/>
  <c r="BE143"/>
  <c r="BE158"/>
  <c r="BE168"/>
  <c r="BE173"/>
  <c r="BE221"/>
  <c r="BE258"/>
  <c r="BE212"/>
  <c r="BE213"/>
  <c r="BE218"/>
  <c r="BE228"/>
  <c r="BE280"/>
  <c r="BE284"/>
  <c r="BE285"/>
  <c i="2" r="BE146"/>
  <c r="BE167"/>
  <c r="BE180"/>
  <c r="BE231"/>
  <c r="BE233"/>
  <c r="BE269"/>
  <c i="3" r="BE126"/>
  <c r="BE141"/>
  <c r="BE158"/>
  <c r="BE197"/>
  <c r="BE233"/>
  <c r="BE288"/>
  <c r="BE291"/>
  <c r="BE295"/>
  <c r="BE300"/>
  <c r="BE305"/>
  <c i="4" r="BE124"/>
  <c r="BE145"/>
  <c r="BE170"/>
  <c r="BE193"/>
  <c r="BE230"/>
  <c r="BE233"/>
  <c r="BE244"/>
  <c r="BE248"/>
  <c r="BE252"/>
  <c r="BE260"/>
  <c r="BE277"/>
  <c r="BE298"/>
  <c i="2" r="F34"/>
  <c i="1" r="BA95"/>
  <c i="2" r="J34"/>
  <c i="1" r="AW95"/>
  <c i="4" r="F34"/>
  <c i="1" r="BA97"/>
  <c i="4" r="F35"/>
  <c i="1" r="BB97"/>
  <c i="4" r="J34"/>
  <c i="1" r="AW97"/>
  <c i="2" r="F35"/>
  <c i="1" r="BB95"/>
  <c i="3" r="F36"/>
  <c i="1" r="BC96"/>
  <c i="3" r="F34"/>
  <c i="1" r="BA96"/>
  <c i="2" r="F37"/>
  <c i="1" r="BD95"/>
  <c i="4" r="F37"/>
  <c i="1" r="BD97"/>
  <c i="2" r="F36"/>
  <c i="1" r="BC95"/>
  <c i="4" r="F36"/>
  <c i="1" r="BC97"/>
  <c i="3" r="F35"/>
  <c i="1" r="BB96"/>
  <c i="3" r="F37"/>
  <c i="1" r="BD96"/>
  <c i="3" r="J34"/>
  <c i="1" r="AW96"/>
  <c i="2" l="1" r="T121"/>
  <c i="4" r="T122"/>
  <c r="T121"/>
  <c i="3" r="T122"/>
  <c r="T121"/>
  <c i="2" r="P122"/>
  <c r="P121"/>
  <c i="1" r="AU95"/>
  <c i="4" r="P122"/>
  <c r="P121"/>
  <c i="1" r="AU97"/>
  <c i="3" r="J302"/>
  <c r="J101"/>
  <c i="4" r="BK122"/>
  <c r="J122"/>
  <c r="J97"/>
  <c i="3" r="BK122"/>
  <c r="J122"/>
  <c r="J97"/>
  <c i="2" r="BK265"/>
  <c r="J265"/>
  <c r="J100"/>
  <c r="BK122"/>
  <c r="J122"/>
  <c r="J97"/>
  <c i="4" r="BK300"/>
  <c r="J300"/>
  <c r="J100"/>
  <c i="1" r="BB94"/>
  <c r="AX94"/>
  <c r="BC94"/>
  <c r="W32"/>
  <c i="3" r="F33"/>
  <c i="1" r="AZ96"/>
  <c r="BD94"/>
  <c r="W33"/>
  <c i="2" r="J33"/>
  <c i="1" r="AV95"/>
  <c r="AT95"/>
  <c i="3" r="J33"/>
  <c i="1" r="AV96"/>
  <c r="AT96"/>
  <c i="2" r="F33"/>
  <c i="1" r="AZ95"/>
  <c i="4" r="F33"/>
  <c i="1" r="AZ97"/>
  <c i="4" r="J33"/>
  <c i="1" r="AV97"/>
  <c r="AT97"/>
  <c r="BA94"/>
  <c r="W30"/>
  <c i="4" l="1" r="BK121"/>
  <c r="J121"/>
  <c r="J96"/>
  <c i="2" r="BK121"/>
  <c r="J121"/>
  <c i="3" r="BK121"/>
  <c r="J121"/>
  <c r="J96"/>
  <c i="1" r="AU94"/>
  <c r="W31"/>
  <c r="AY94"/>
  <c r="AZ94"/>
  <c r="W29"/>
  <c i="2" r="J30"/>
  <c i="1" r="AG95"/>
  <c r="AN95"/>
  <c r="AW94"/>
  <c r="AK30"/>
  <c i="2" l="1" r="J96"/>
  <c r="J39"/>
  <c i="4" r="J30"/>
  <c i="1" r="AG97"/>
  <c r="AN97"/>
  <c i="3" r="J30"/>
  <c i="1" r="AG96"/>
  <c r="AN96"/>
  <c r="AV94"/>
  <c r="AK29"/>
  <c i="3" l="1" r="J39"/>
  <c i="4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<sst xmlns="http://schemas.openxmlformats.org/spreadsheetml/2006/main">
  <si>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</si>
  <si>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</si>
  <si>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</si>
  <si>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</si>
  <si>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</si>
  <si>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{f6dce6ec-c95e-4f6a-af5b-5aa7099f10e7}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</si>
  <si>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</si>
  <si>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</si>
  <si>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</si>
  <si>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</si>
  <si>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</si>
  <si>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</si>
  <si>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</si>
  <si>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</si>
  <si>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</si>
  <si>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</si>
  <si>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</si>
  <si>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Karlovy Vary, ZŠ Jazyků, Libušina 31,  rekonstrukce osvětlení a elektroinstalace</t>
  </si>
  <si>
    <t>KSO:</t>
  </si>
  <si>
    <t>CC-CZ:</t>
  </si>
  <si>
    <t>Místo:</t>
  </si>
  <si>
    <t xml:space="preserve"> </t>
  </si>
  <si>
    <t>Datum:</t>
  </si>
  <si>
    <t>9. 3. 2026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</si>
  <si>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</si>
  <si>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</si>
  <si>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</si>
  <si>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</si>
  <si>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</si>
  <si>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</si>
  <si>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</si>
  <si>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</si>
  <si>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72270179</t>
  </si>
  <si>
    <t>Klimešová Miroslava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</si>
  <si>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</si>
  <si>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</si>
  <si>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</si>
  <si>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</si>
  <si>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</si>
  <si>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</si>
  <si>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</si>
  <si>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</si>
  <si>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</si>
  <si>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</si>
  <si>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</si>
  <si>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</si>
  <si>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</si>
  <si>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</si>
  <si>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</si>
  <si>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</si>
  <si>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</si>
  <si>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</si>
  <si>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</si>
  <si>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</si>
  <si>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</si>
  <si>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</si>
  <si>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</si>
  <si>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</si>
  <si>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</si>
  <si>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</si>
  <si>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</si>
  <si>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</si>
  <si>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</si>
  <si>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</si>
  <si>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</si>
  <si>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</si>
  <si>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</si>
  <si>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</si>
  <si>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</si>
  <si>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</si>
  <si>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</si>
  <si>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</si>
  <si>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</si>
  <si>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</si>
  <si>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</si>
  <si>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</si>
  <si>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</si>
  <si>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</si>
  <si>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</si>
  <si>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</si>
  <si>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I.etapa</t>
  </si>
  <si>
    <t>Elektroinstalace</t>
  </si>
  <si>
    <t>STA</t>
  </si>
  <si>
    <t>1</t>
  </si>
  <si>
    <t>{a81a495b-bee2-458e-a5cc-01a8e779d8c0}</t>
  </si>
  <si>
    <t>2</t>
  </si>
  <si>
    <t>II.etapa</t>
  </si>
  <si>
    <t>{6ca796de-7f70-41ce-a573-29ffcc480753}</t>
  </si>
  <si>
    <t>III.etapa</t>
  </si>
  <si>
    <t>{4b0c0aff-acc8-4e24-b269-17a42cf96c1d}</t>
  </si>
  <si>
    <t>KRYCÍ LIST SOUPISU PRACÍ</t>
  </si>
  <si>
    <t>Objekt:</t>
  </si>
  <si>
    <t>I.etapa - Elektroinstalace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</si>
  <si>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</si>
  <si>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</si>
  <si>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</si>
  <si>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</si>
  <si>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</si>
  <si>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</si>
  <si>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</si>
  <si>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742 - Elektroinstalace - slaboproud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</si>
  <si>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</si>
  <si>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</si>
  <si>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</si>
  <si>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</si>
  <si>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</si>
  <si>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</si>
  <si>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</si>
  <si>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</si>
  <si>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</si>
  <si>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</si>
  <si>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</si>
  <si>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</si>
  <si>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</si>
  <si>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</si>
  <si>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</si>
  <si>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</si>
  <si>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</si>
  <si>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</si>
  <si>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</si>
  <si>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</si>
  <si>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</si>
  <si>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741110041</t>
  </si>
  <si>
    <t>Montáž trubek elektroinstalačních s nasunutím nebo našroubováním do krabic plastových ohebných, uložených pevně, vnější Ø přes 11 do 23 mm</t>
  </si>
  <si>
    <t>m</t>
  </si>
  <si>
    <t>CS ÚRS 2026 01</t>
  </si>
  <si>
    <t>16</t>
  </si>
  <si>
    <t>1693419278</t>
  </si>
  <si>
    <t>Online PSC</t>
  </si>
  <si>
    <t>https://podminky.urs.cz/item/CS_URS_2026_01/741110041</t>
  </si>
  <si>
    <t>M</t>
  </si>
  <si>
    <t>1000289662</t>
  </si>
  <si>
    <t xml:space="preserve">KOPOS 2316/LPE-1 H100  TRUBKA OHEBNÁ LPE 320N</t>
  </si>
  <si>
    <t>32</t>
  </si>
  <si>
    <t>944225791</t>
  </si>
  <si>
    <t>VV</t>
  </si>
  <si>
    <t>200*1,05 'Přepočtené koeficientem množství</t>
  </si>
  <si>
    <t>3</t>
  </si>
  <si>
    <t>1000289663</t>
  </si>
  <si>
    <t xml:space="preserve">KOPOS 2323/LPE-1 H100  TRUBKA OHEBNÁ LPE 320 N</t>
  </si>
  <si>
    <t>-1578197401</t>
  </si>
  <si>
    <t>4</t>
  </si>
  <si>
    <t>741112061</t>
  </si>
  <si>
    <t>Montáž krabic elektroinstalačních bez napojení na trubky a lišty, demontáže a montáže víčka a přístroje přístrojových zapuštěných plastových kruhových do zdiva</t>
  </si>
  <si>
    <t>kus</t>
  </si>
  <si>
    <t>-943969382</t>
  </si>
  <si>
    <t>https://podminky.urs.cz/item/CS_URS_2026_01/741112061</t>
  </si>
  <si>
    <t>5</t>
  </si>
  <si>
    <t>34571451</t>
  </si>
  <si>
    <t>krabice pod omítku PVC přístrojová kruhová D 70mm hluboká</t>
  </si>
  <si>
    <t>966105770</t>
  </si>
  <si>
    <t>6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</si>
  <si>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</si>
  <si>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</si>
  <si>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-1240305588</t>
  </si>
  <si>
    <t>https://podminky.urs.cz/item/CS_URS_2026_01/741112101</t>
  </si>
  <si>
    <t>7</t>
  </si>
  <si>
    <t>34571521</t>
  </si>
  <si>
    <t>krabice pod omítku PVC odbočná kruhová D 70mm s víčkem a svorkovnicí</t>
  </si>
  <si>
    <t>2105778438</t>
  </si>
  <si>
    <t>8</t>
  </si>
  <si>
    <t>741120001</t>
  </si>
  <si>
    <t>Montáž vodičů izolovaných měděných bez ukončení uložených pod omítku plných a laněných (např. CY), průřezu žíly 0,35 až 6 mm2</t>
  </si>
  <si>
    <t>-297316292</t>
  </si>
  <si>
    <t>https://podminky.urs.cz/item/CS_URS_2026_01/741120001</t>
  </si>
  <si>
    <t>9</t>
  </si>
  <si>
    <t>34141027</t>
  </si>
  <si>
    <t>vodič propojovací flexibilní jádro Cu lanované izolace PVC 450/750V (H07V-K) 1x6mm2</t>
  </si>
  <si>
    <t>623886958</t>
  </si>
  <si>
    <t>200*1,15 'Přepočtené koeficientem množství</t>
  </si>
  <si>
    <t>10</t>
  </si>
  <si>
    <t>741122011</t>
  </si>
  <si>
    <t>Montáž kabelů měděných bez ukončení uložených pod omítku plných kulatých (např. CYKY, CYKFY), počtu a průřezu žil 2x1,5 až 2,5 mm2</t>
  </si>
  <si>
    <t>1341846240</t>
  </si>
  <si>
    <t>https://podminky.urs.cz/item/CS_URS_2026_01/741122011</t>
  </si>
  <si>
    <t>11</t>
  </si>
  <si>
    <t>34111005</t>
  </si>
  <si>
    <t>kabel instalační jádro Cu plné izolace PVC plášť PVC 450/750V (CYKY) 2x1,5mm2</t>
  </si>
  <si>
    <t>1350224263</t>
  </si>
  <si>
    <t>120*1,15 'Přepočtené koeficientem množství</t>
  </si>
  <si>
    <t>741122015</t>
  </si>
  <si>
    <t>Montáž kabelů měděných bez ukončení uložených pod omítku plných kulatých (např. CYKY, CYKFY), počtu a průřezu žil 3x1,5 mm2</t>
  </si>
  <si>
    <t>-797919110</t>
  </si>
  <si>
    <t>https://podminky.urs.cz/item/CS_URS_2026_01/741122015</t>
  </si>
  <si>
    <t>13</t>
  </si>
  <si>
    <t>34111030</t>
  </si>
  <si>
    <t>kabel instalační jádro Cu plné izolace PVC plášť PVC 450/750V (CYKY) 3x1,5mm2</t>
  </si>
  <si>
    <t>-992377727</t>
  </si>
  <si>
    <t>500"J"</t>
  </si>
  <si>
    <t>300"O"</t>
  </si>
  <si>
    <t>Součet</t>
  </si>
  <si>
    <t>800*1,15 'Přepočtené koeficientem množství</t>
  </si>
  <si>
    <t>14</t>
  </si>
  <si>
    <t>741122016</t>
  </si>
  <si>
    <t>Montáž kabelů měděných bez ukončení uložených pod omítku plných kulatých (např. CYKY, CYKFY), počtu a průřezu žil 3x2,5 až 6 mm2</t>
  </si>
  <si>
    <t>1781933519</t>
  </si>
  <si>
    <t>https://podminky.urs.cz/item/CS_URS_2026_01/741122016</t>
  </si>
  <si>
    <t>15</t>
  </si>
  <si>
    <t>34111036</t>
  </si>
  <si>
    <t>kabel instalační jádro Cu plné izolace PVC plášť PVC 450/750V (CYKY) 3x2,5mm2</t>
  </si>
  <si>
    <t>294725534</t>
  </si>
  <si>
    <t>500*1,15 'Přepočtené koeficientem množství</t>
  </si>
  <si>
    <t>741122031</t>
  </si>
  <si>
    <t>Montáž kabelů měděných bez ukončení uložených pod omítku plných kulatých (např. CYKY, CYKFY), počtu a průřezu žil 5x1,5 až 2,5 mm2</t>
  </si>
  <si>
    <t>-1034974645</t>
  </si>
  <si>
    <t>https://podminky.urs.cz/item/CS_URS_2026_01/741122031</t>
  </si>
  <si>
    <t>17</t>
  </si>
  <si>
    <t>34111094</t>
  </si>
  <si>
    <t>kabel instalační jádro Cu plné izolace PVC plášť PVC 450/750V (CYKY) 5x2,5mm2</t>
  </si>
  <si>
    <t>-1687032047</t>
  </si>
  <si>
    <t>60*1,15 'Přepočtené koeficientem množství</t>
  </si>
  <si>
    <t>18</t>
  </si>
  <si>
    <t>741122632</t>
  </si>
  <si>
    <t>Montáž kabelů měděných bez ukončení uložených pevně plných kulatých nebo bezhalogenových (např. CYKY, CYKFY) počtu a průřezu žil 3x50+35 až 95+50 mm2</t>
  </si>
  <si>
    <t>407080357</t>
  </si>
  <si>
    <t>https://podminky.urs.cz/item/CS_URS_2026_01/741122632</t>
  </si>
  <si>
    <t>19</t>
  </si>
  <si>
    <t>34111643</t>
  </si>
  <si>
    <t>kabel silový jádro Cu izolace PVC plášť PVC 0,6/1kV (1-CYKY) 3x70+50mm2</t>
  </si>
  <si>
    <t>-765346703</t>
  </si>
  <si>
    <t>40*1,15 'Přepočtené koeficientem množství</t>
  </si>
  <si>
    <t>20</t>
  </si>
  <si>
    <t>741210005</t>
  </si>
  <si>
    <t>Montáž rozvodnic oceloplechových nebo plastových bez zapojení vodičů běžných, hmotnosti do 200 kg</t>
  </si>
  <si>
    <t>91745443</t>
  </si>
  <si>
    <t>https://podminky.urs.cz/item/CS_URS_2026_01/741210005</t>
  </si>
  <si>
    <t>RMAT0002</t>
  </si>
  <si>
    <t>Rozvaděč RE+RH, zapuštěný, 810x2022x160, EI 30 DP1-S, kompletní vč. náplně, montáže a revize dle PD</t>
  </si>
  <si>
    <t>-778736808</t>
  </si>
  <si>
    <t>22</t>
  </si>
  <si>
    <t>RMAT0003</t>
  </si>
  <si>
    <t xml:space="preserve">Rozvaděč RK, nástěnný, 810x2022x250,  kompletní vč. náplně, montáže a revize dle PD</t>
  </si>
  <si>
    <t>2075411841</t>
  </si>
  <si>
    <t>23</t>
  </si>
  <si>
    <t>741310101</t>
  </si>
  <si>
    <t>Montáž spínačů jedno nebo dvoupólových polozapuštěných nebo zapuštěných se zapojením vodičů bezšroubové připojení spínačů, řazení 1-jednopólových</t>
  </si>
  <si>
    <t>-295540355</t>
  </si>
  <si>
    <t>https://podminky.urs.cz/item/CS_URS_2026_01/741310101</t>
  </si>
  <si>
    <t>24</t>
  </si>
  <si>
    <t>34539010</t>
  </si>
  <si>
    <t>přístroj spínače jednopólového, řazení 1, 1So bezšroubové svorky</t>
  </si>
  <si>
    <t>-1340355558</t>
  </si>
  <si>
    <t>25</t>
  </si>
  <si>
    <t>34539049</t>
  </si>
  <si>
    <t>kryt spínače jednoduchý</t>
  </si>
  <si>
    <t>1809359566</t>
  </si>
  <si>
    <t>26</t>
  </si>
  <si>
    <t>34539059</t>
  </si>
  <si>
    <t>rámeček jednonásobný</t>
  </si>
  <si>
    <t>-1550906265</t>
  </si>
  <si>
    <t>27</t>
  </si>
  <si>
    <t>741310122</t>
  </si>
  <si>
    <t>Montáž spínačů jedno nebo dvoupólových polozapuštěných nebo zapuštěných se zapojením vodičů bezšroubové připojení přepínačů, řazení 6-střídavých</t>
  </si>
  <si>
    <t>1137696662</t>
  </si>
  <si>
    <t>https://podminky.urs.cz/item/CS_URS_2026_01/741310122</t>
  </si>
  <si>
    <t>28</t>
  </si>
  <si>
    <t>34539016</t>
  </si>
  <si>
    <t>přístroj přepínače střídavého, řazení 6, 6So, 6S bezšroubové svorky</t>
  </si>
  <si>
    <t>856628268</t>
  </si>
  <si>
    <t>29</t>
  </si>
  <si>
    <t>1117881267</t>
  </si>
  <si>
    <t>30</t>
  </si>
  <si>
    <t>-1570183074</t>
  </si>
  <si>
    <t>31</t>
  </si>
  <si>
    <t>741313002</t>
  </si>
  <si>
    <t>Montáž zásuvek domovních se zapojením vodičů bezšroubové připojení polozapuštěných nebo zapuštěných 10/16 A, provedení 2P + PE dvojí zapojení pro průběžnou montáž</t>
  </si>
  <si>
    <t>930331092</t>
  </si>
  <si>
    <t>https://podminky.urs.cz/item/CS_URS_2026_01/741313002</t>
  </si>
  <si>
    <t>34555241</t>
  </si>
  <si>
    <t>přístroj zásuvky zapuštěné jednonásobné, krytka s clonkami, bezšroubové svorky</t>
  </si>
  <si>
    <t>1692921598</t>
  </si>
  <si>
    <t>33</t>
  </si>
  <si>
    <t>-1358055910</t>
  </si>
  <si>
    <t>34</t>
  </si>
  <si>
    <t>34539061</t>
  </si>
  <si>
    <t>rámeček trojnásobný</t>
  </si>
  <si>
    <t>-730331286</t>
  </si>
  <si>
    <t>35</t>
  </si>
  <si>
    <t>34539062</t>
  </si>
  <si>
    <t>rámeček čtyřnásobný</t>
  </si>
  <si>
    <t>627738358</t>
  </si>
  <si>
    <t>36</t>
  </si>
  <si>
    <t>741313003</t>
  </si>
  <si>
    <t>Montáž zásuvek domovních se zapojením vodičů bezšroubové připojení polozapuštěných nebo zapuštěných 10/16 A, provedení 2x (2P + PE) dvojnásobné</t>
  </si>
  <si>
    <t>-588270315</t>
  </si>
  <si>
    <t>https://podminky.urs.cz/item/CS_URS_2026_01/741313003</t>
  </si>
  <si>
    <t>37</t>
  </si>
  <si>
    <t>34555242</t>
  </si>
  <si>
    <t>zásuvka zapuštěná dvojnásobná, šikmá, s clonkami, bezšroubové svorky</t>
  </si>
  <si>
    <t>-1300705589</t>
  </si>
  <si>
    <t>38</t>
  </si>
  <si>
    <t>741372022</t>
  </si>
  <si>
    <t>Montáž svítidel s integrovaným zdrojem LED se zapojením vodičů interiérových přisazených nástěnných hranatých nebo kruhových, plochy přes 0,09 do 0,36 m2</t>
  </si>
  <si>
    <t>-1344189700</t>
  </si>
  <si>
    <t>https://podminky.urs.cz/item/CS_URS_2026_01/741372022</t>
  </si>
  <si>
    <t>39</t>
  </si>
  <si>
    <t>RMAT0004</t>
  </si>
  <si>
    <t>B2 - nástěnné přisazené obdélníkové LED svítidlo U/D, 230V/50Hz, 60W / 830, 6 500lm, IP20, I, F, bílé</t>
  </si>
  <si>
    <t>590728450</t>
  </si>
  <si>
    <t>40</t>
  </si>
  <si>
    <t>RMAT0005</t>
  </si>
  <si>
    <t>B3 - nástěnné přisazené obdélníkové LED svítidlo pro osvětlení zrcadla, 230V/50Hz, 10W / 830, 900lm, IP44, I, F, bílé</t>
  </si>
  <si>
    <t>429600896</t>
  </si>
  <si>
    <t>41</t>
  </si>
  <si>
    <t>741372062</t>
  </si>
  <si>
    <t>Montáž svítidel s integrovaným zdrojem LED se zapojením vodičů interiérových přisazených stropních hranatých nebo kruhových plochy přes 0,09 do 0,36 m2</t>
  </si>
  <si>
    <t>1231609129</t>
  </si>
  <si>
    <t>https://podminky.urs.cz/item/CS_URS_2026_01/741372062</t>
  </si>
  <si>
    <t>42</t>
  </si>
  <si>
    <t>RMAT0006</t>
  </si>
  <si>
    <t xml:space="preserve">A1 - stropní přisazené lineární cloněné LED svítidlo s PMMA krytem 230V/50Hz, 40W / 840, 4500 lm,  IP20, l ≤ 1500mm, bílé</t>
  </si>
  <si>
    <t>1439228959</t>
  </si>
  <si>
    <t>43</t>
  </si>
  <si>
    <t>RMAT0007</t>
  </si>
  <si>
    <t xml:space="preserve">A2 - stropní přisazené válcové LED svítidlo 230V/50Hz, 35W / 830, 3800 lm,  d ≤ 450mm, &gt;IP54, bílé</t>
  </si>
  <si>
    <t>255181990</t>
  </si>
  <si>
    <t>44</t>
  </si>
  <si>
    <t>RMAT0008</t>
  </si>
  <si>
    <t xml:space="preserve">A5 - stropní přisazené lineární cloněné LED svítidlo s PMMA krytem 230V/50Hz, vhodné pro sportoviště, 70W / 840, 9300 lm,  IP20, IK08, l ≤ 1600mm, bílé</t>
  </si>
  <si>
    <t>-1659091929</t>
  </si>
  <si>
    <t>45</t>
  </si>
  <si>
    <t>RMAT0009</t>
  </si>
  <si>
    <t xml:space="preserve">T1 - stropní/nástěnné lineární cloněné LED svítidlo 230V/50Hz, 35W / 840, 4800 lm,  IP65, l ≤ 1500mm, šedé, včetně příslušenství</t>
  </si>
  <si>
    <t>1016939211</t>
  </si>
  <si>
    <t>46</t>
  </si>
  <si>
    <t>741372073</t>
  </si>
  <si>
    <t>Montáž svítidel s integrovaným zdrojem LED se zapojením vodičů interiérových závěsných hranatých nebo kruhových plochy přes 0,09 do 0,36 m2</t>
  </si>
  <si>
    <t>734924952</t>
  </si>
  <si>
    <t>https://podminky.urs.cz/item/CS_URS_2026_01/741372073</t>
  </si>
  <si>
    <t>47</t>
  </si>
  <si>
    <t>RMAT0010</t>
  </si>
  <si>
    <t xml:space="preserve">A3 - stropní přisazené/zavěšené válcové LED svítidlo 230V/50Hz, 45W / 830, 4800 lm,  d ≤ 500mm, &gt;IP54, bílé</t>
  </si>
  <si>
    <t>-1209524412</t>
  </si>
  <si>
    <t>48</t>
  </si>
  <si>
    <t>RMAT0011</t>
  </si>
  <si>
    <t xml:space="preserve">A3 - stropní zavěšené válcové LED svítidlo 230V/50Hz, 45W / 830, 4800 lm,  d ≤ 500mm, &gt;IP54, bílé</t>
  </si>
  <si>
    <t>-314642190</t>
  </si>
  <si>
    <t>49</t>
  </si>
  <si>
    <t>741372157</t>
  </si>
  <si>
    <t>Montáž svítidlo LED průmyslové závěsné liniové se zapojením vodičů (svítidla TS)</t>
  </si>
  <si>
    <t>-173149322</t>
  </si>
  <si>
    <t>https://podminky.urs.cz/item/CS_URS_2026_01/741372157</t>
  </si>
  <si>
    <t>50</t>
  </si>
  <si>
    <t>741374823</t>
  </si>
  <si>
    <t>Demontáž osvětlovacího modulového systému zářivkového dl přes 1100 mm se zachováním funkčnosti (TS - stávající lineární LED svítidlo 230V/50Hz, 35W, 4000K)</t>
  </si>
  <si>
    <t>580656970</t>
  </si>
  <si>
    <t>https://podminky.urs.cz/item/CS_URS_2026_01/741374823</t>
  </si>
  <si>
    <t>51</t>
  </si>
  <si>
    <t>741810003</t>
  </si>
  <si>
    <t>Zkoušky a prohlídky elektrických rozvodů a zařízení celková prohlídka a vyhotovení revizní zprávy pro objem montážních prací přes 500 do 1000 tis. Kč</t>
  </si>
  <si>
    <t>111197046</t>
  </si>
  <si>
    <t>https://podminky.urs.cz/item/CS_URS_2026_01/741810003</t>
  </si>
  <si>
    <t>52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</si>
  <si>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</si>
  <si>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</si>
  <si>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731796827</t>
  </si>
  <si>
    <t>https://podminky.urs.cz/item/CS_URS_2026_01/741810011</t>
  </si>
  <si>
    <t>53</t>
  </si>
  <si>
    <t>998741101</t>
  </si>
  <si>
    <t>Přesun hmot pro silnoproud stanovený z hmotnosti přesunovaného materiálu vodorovná dopravní vzdálenost do 50 m základní v objektech výšky do 6 m</t>
  </si>
  <si>
    <t>t</t>
  </si>
  <si>
    <t>-1228647579</t>
  </si>
  <si>
    <t>https://podminky.urs.cz/item/CS_URS_2026_01/998741101</t>
  </si>
  <si>
    <t>54</t>
  </si>
  <si>
    <t>RMONT001</t>
  </si>
  <si>
    <t>Připojení rozvaděče RK (připojení kabeláže na svorky zapojeného rozvaděče)</t>
  </si>
  <si>
    <t>kpl</t>
  </si>
  <si>
    <t>-691815760</t>
  </si>
  <si>
    <t>55</t>
  </si>
  <si>
    <t>RMONT002</t>
  </si>
  <si>
    <t>Připojení rozvaděče ER+RH (připojení kabeláže na svorky zapojeného rozvaděče)</t>
  </si>
  <si>
    <t>266796641</t>
  </si>
  <si>
    <t>56</t>
  </si>
  <si>
    <t>RMONT003</t>
  </si>
  <si>
    <t>Stavební přípomoce (vysekání drážek,jejich zapravení, výmalba,průrazy,pojízdné lešení pro montáž svítidel)</t>
  </si>
  <si>
    <t>1541352231</t>
  </si>
  <si>
    <t>57</t>
  </si>
  <si>
    <t>RMONT004</t>
  </si>
  <si>
    <t>Drobný instalační materiál - silnoproud</t>
  </si>
  <si>
    <t>-1478905615</t>
  </si>
  <si>
    <t>742</t>
  </si>
  <si>
    <t>Elektroinstalace - slaboproud</t>
  </si>
  <si>
    <t>58</t>
  </si>
  <si>
    <t>742121001</t>
  </si>
  <si>
    <t>Montáž kabelů sdělovacích pro vnitřní rozvody počtu žil do 15</t>
  </si>
  <si>
    <t>2000801623</t>
  </si>
  <si>
    <t>https://podminky.urs.cz/item/CS_URS_2026_01/742121001</t>
  </si>
  <si>
    <t>59</t>
  </si>
  <si>
    <t>99031</t>
  </si>
  <si>
    <t>KABEL JYTY-O 2x1</t>
  </si>
  <si>
    <t>-1822102902</t>
  </si>
  <si>
    <t>10*1,2 'Přepočtené koeficientem množství</t>
  </si>
  <si>
    <t>60</t>
  </si>
  <si>
    <t>742124002</t>
  </si>
  <si>
    <t>Montáž kabelů datových FTP, UTP, STP pro vnitřní rozvody do trubky</t>
  </si>
  <si>
    <t>816916589</t>
  </si>
  <si>
    <t>https://podminky.urs.cz/item/CS_URS_2026_01/742124002</t>
  </si>
  <si>
    <t>61</t>
  </si>
  <si>
    <t>34121262</t>
  </si>
  <si>
    <t>kabel datový jádro Cu plné plášť PVC (U/UTP) kategorie 5e</t>
  </si>
  <si>
    <t>1713418030</t>
  </si>
  <si>
    <t>350*1,2 'Přepočtené koeficientem množství</t>
  </si>
  <si>
    <t>62</t>
  </si>
  <si>
    <t>34121263</t>
  </si>
  <si>
    <t>kabel datový jádro Cu plné plášť PVC (U/UTP) kategorie 6</t>
  </si>
  <si>
    <t>1491083899</t>
  </si>
  <si>
    <t>500*1,2 'Přepočtené koeficientem množství</t>
  </si>
  <si>
    <t>63</t>
  </si>
  <si>
    <t>742210121</t>
  </si>
  <si>
    <t>Montáž hlásiče automatického bodového</t>
  </si>
  <si>
    <t>2102078388</t>
  </si>
  <si>
    <t>https://podminky.urs.cz/item/CS_URS_2026_01/742210121</t>
  </si>
  <si>
    <t>64</t>
  </si>
  <si>
    <t>RMAT0021</t>
  </si>
  <si>
    <t>hlásič automatický</t>
  </si>
  <si>
    <t>-1191257827</t>
  </si>
  <si>
    <t>65</t>
  </si>
  <si>
    <t>742220232</t>
  </si>
  <si>
    <t>Montáž příslušenství pro PZTS detektor na stěnu nebo na strop</t>
  </si>
  <si>
    <t>1911876260</t>
  </si>
  <si>
    <t>https://podminky.urs.cz/item/CS_URS_2026_01/742220232</t>
  </si>
  <si>
    <t>66</t>
  </si>
  <si>
    <t>RMAT0020</t>
  </si>
  <si>
    <t>čidlo PZTS</t>
  </si>
  <si>
    <t>-1629419476</t>
  </si>
  <si>
    <t>67</t>
  </si>
  <si>
    <t>742310002</t>
  </si>
  <si>
    <t>Montáž domovního telefonu komunikačního tabla</t>
  </si>
  <si>
    <t>-561406905</t>
  </si>
  <si>
    <t>https://podminky.urs.cz/item/CS_URS_2026_01/742310002</t>
  </si>
  <si>
    <t>68</t>
  </si>
  <si>
    <t>RMAT0015</t>
  </si>
  <si>
    <t>tablo komunikační venkovní</t>
  </si>
  <si>
    <t>-1286144530</t>
  </si>
  <si>
    <t>69</t>
  </si>
  <si>
    <t>742310006</t>
  </si>
  <si>
    <t>Montáž domovního telefonu nástěnného audio/video telefonu</t>
  </si>
  <si>
    <t>-1532882233</t>
  </si>
  <si>
    <t>https://podminky.urs.cz/item/CS_URS_2026_01/742310006</t>
  </si>
  <si>
    <t>70</t>
  </si>
  <si>
    <t>RMAT0014</t>
  </si>
  <si>
    <t>nástěnný audio telefon</t>
  </si>
  <si>
    <t>-311676506</t>
  </si>
  <si>
    <t>71</t>
  </si>
  <si>
    <t>742320001</t>
  </si>
  <si>
    <t>Montáž elektricky ovládaných zámků s mechanickým přepínačem otevřeno/zavřeno do zárubně</t>
  </si>
  <si>
    <t>-1192516651</t>
  </si>
  <si>
    <t>https://podminky.urs.cz/item/CS_URS_2026_01/742320001</t>
  </si>
  <si>
    <t>72</t>
  </si>
  <si>
    <t>54978003</t>
  </si>
  <si>
    <t>zámek elektrický s mechanickým přepínačem 12V</t>
  </si>
  <si>
    <t>-495992216</t>
  </si>
  <si>
    <t>73</t>
  </si>
  <si>
    <t>742330012</t>
  </si>
  <si>
    <t>Montáž strukturované kabeláže zařízení do rozvaděče switche, UPS, DVR, server bez nastavení</t>
  </si>
  <si>
    <t>-1858136394</t>
  </si>
  <si>
    <t>https://podminky.urs.cz/item/CS_URS_2026_01/742330012</t>
  </si>
  <si>
    <t>74</t>
  </si>
  <si>
    <t>RMAT0016</t>
  </si>
  <si>
    <t>Zdroj pro WI-FI</t>
  </si>
  <si>
    <t>-1986466364</t>
  </si>
  <si>
    <t>75</t>
  </si>
  <si>
    <t>742330044</t>
  </si>
  <si>
    <t>Montáž strukturované kabeláže zásuvek datových pod omítku, do nábytku, do parapetního žlabu nebo podlahové krabice 1 až 6 pozic</t>
  </si>
  <si>
    <t>11692662</t>
  </si>
  <si>
    <t>https://podminky.urs.cz/item/CS_URS_2026_01/742330044</t>
  </si>
  <si>
    <t>76</t>
  </si>
  <si>
    <t>RMAT0012</t>
  </si>
  <si>
    <t>Jednoduchá datová zásuvka</t>
  </si>
  <si>
    <t>432945039</t>
  </si>
  <si>
    <t>77</t>
  </si>
  <si>
    <t>RMAT0013</t>
  </si>
  <si>
    <t>Dvojitá datová zásuvka</t>
  </si>
  <si>
    <t>-955569836</t>
  </si>
  <si>
    <t>78</t>
  </si>
  <si>
    <t>742340002</t>
  </si>
  <si>
    <t>Montáž jednotného času hodin nástěnných</t>
  </si>
  <si>
    <t>-1271492628</t>
  </si>
  <si>
    <t>https://podminky.urs.cz/item/CS_URS_2026_01/742340002</t>
  </si>
  <si>
    <t>79</t>
  </si>
  <si>
    <t>RMAT0019</t>
  </si>
  <si>
    <t>hodiny jednotného času</t>
  </si>
  <si>
    <t>-84376992</t>
  </si>
  <si>
    <t>80</t>
  </si>
  <si>
    <t>742340021</t>
  </si>
  <si>
    <t>Montáž jednotného času školního zvonku</t>
  </si>
  <si>
    <t>-1230334864</t>
  </si>
  <si>
    <t>https://podminky.urs.cz/item/CS_URS_2026_01/742340021</t>
  </si>
  <si>
    <t>81</t>
  </si>
  <si>
    <t>RMAT0018</t>
  </si>
  <si>
    <t>zvonek školní</t>
  </si>
  <si>
    <t>-1501498884</t>
  </si>
  <si>
    <t>82</t>
  </si>
  <si>
    <t>742410063</t>
  </si>
  <si>
    <t>Montáž rozhlasu reproduktoru nástěnného</t>
  </si>
  <si>
    <t>-1173105291</t>
  </si>
  <si>
    <t>https://podminky.urs.cz/item/CS_URS_2026_01/742410063</t>
  </si>
  <si>
    <t>83</t>
  </si>
  <si>
    <t>RMAT0017</t>
  </si>
  <si>
    <t>školní rozhlas</t>
  </si>
  <si>
    <t>1130053159</t>
  </si>
  <si>
    <t>84</t>
  </si>
  <si>
    <t>RMONT005</t>
  </si>
  <si>
    <t>Drobný instalační materiál - slaboproud</t>
  </si>
  <si>
    <t>-1995405950</t>
  </si>
  <si>
    <t>85</t>
  </si>
  <si>
    <t>RMONT006</t>
  </si>
  <si>
    <t>Oživení datových rozvodů</t>
  </si>
  <si>
    <t>1043878584</t>
  </si>
  <si>
    <t>86</t>
  </si>
  <si>
    <t>RMONT007</t>
  </si>
  <si>
    <t>Protokol o měření datové sítě</t>
  </si>
  <si>
    <t>589463812</t>
  </si>
  <si>
    <t>87</t>
  </si>
  <si>
    <t>RMONT008</t>
  </si>
  <si>
    <t>Předání, zaškolení</t>
  </si>
  <si>
    <t>-3601510</t>
  </si>
  <si>
    <t>88</t>
  </si>
  <si>
    <t>RMONT009</t>
  </si>
  <si>
    <t>PZTS oživení</t>
  </si>
  <si>
    <t>-593171503</t>
  </si>
  <si>
    <t>89</t>
  </si>
  <si>
    <t>RMONT010</t>
  </si>
  <si>
    <t>Zvonění a jednotný čas oživení</t>
  </si>
  <si>
    <t>-1740552637</t>
  </si>
  <si>
    <t>90</t>
  </si>
  <si>
    <t>RMONT011</t>
  </si>
  <si>
    <t>Školní rozhlas oživení</t>
  </si>
  <si>
    <t>-85306582</t>
  </si>
  <si>
    <t>91</t>
  </si>
  <si>
    <t>RMONT012</t>
  </si>
  <si>
    <t>Odvoz odpadu, úklid</t>
  </si>
  <si>
    <t>-1620895187</t>
  </si>
  <si>
    <t>92</t>
  </si>
  <si>
    <t>RMONT013</t>
  </si>
  <si>
    <t>Doprava, produkce</t>
  </si>
  <si>
    <t>194484601</t>
  </si>
  <si>
    <t>VRN</t>
  </si>
  <si>
    <t>Vedlejší rozpočtové náklady</t>
  </si>
  <si>
    <t>VRN1</t>
  </si>
  <si>
    <t>Průzkumné, zeměměřičské a projektové práce</t>
  </si>
  <si>
    <t>93</t>
  </si>
  <si>
    <t>013254000</t>
  </si>
  <si>
    <t>Dokumentace skutečného provedení stavby</t>
  </si>
  <si>
    <t>1024</t>
  </si>
  <si>
    <t>473465317</t>
  </si>
  <si>
    <t>https://podminky.urs.cz/item/CS_URS_2026_01/013254000</t>
  </si>
  <si>
    <t>94</t>
  </si>
  <si>
    <t>VRZ001</t>
  </si>
  <si>
    <t>Vedlejší rozpočtové náklady - 3%</t>
  </si>
  <si>
    <t>-1406151599</t>
  </si>
  <si>
    <t>II.etapa - Elektroinstalace</t>
  </si>
  <si>
    <t>-563190933</t>
  </si>
  <si>
    <t>-467366624</t>
  </si>
  <si>
    <t>1100*1,05 'Přepočtené koeficientem množství</t>
  </si>
  <si>
    <t>-1414681749</t>
  </si>
  <si>
    <t>400*1,05 'Přepočtené koeficientem množství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</si>
  <si>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</si>
  <si>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</si>
  <si>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-608842269</t>
  </si>
  <si>
    <t>https://podminky.urs.cz/item/CS_URS_2026_01/741112001</t>
  </si>
  <si>
    <t>34571563</t>
  </si>
  <si>
    <t>krabice pod omítku PVC odbočná kruhová D 100mm s víčkem a svorkovnicí</t>
  </si>
  <si>
    <t>-1159045092</t>
  </si>
  <si>
    <t>393721101</t>
  </si>
  <si>
    <t>-62165270</t>
  </si>
  <si>
    <t>-697490922</t>
  </si>
  <si>
    <t>58729163</t>
  </si>
  <si>
    <t>-638088744</t>
  </si>
  <si>
    <t>2068420268</t>
  </si>
  <si>
    <t>-2105666125</t>
  </si>
  <si>
    <t>-503760716</t>
  </si>
  <si>
    <t>400*1,15 'Přepočtené koeficientem množství</t>
  </si>
  <si>
    <t>2052123182</t>
  </si>
  <si>
    <t>976292772</t>
  </si>
  <si>
    <t>2500"J"</t>
  </si>
  <si>
    <t>600"O"</t>
  </si>
  <si>
    <t>3100*1,15 'Přepočtené koeficientem množství</t>
  </si>
  <si>
    <t>-5294441</t>
  </si>
  <si>
    <t>1490190151</t>
  </si>
  <si>
    <t>1500*1,15 'Přepočtené koeficientem množství</t>
  </si>
  <si>
    <t>741122024</t>
  </si>
  <si>
    <t>Montáž kabelů měděných bez ukončení uložených pod omítku plných kulatých (např. CYKY, CYKFY), počtu a průřezu žil 4x10 mm2</t>
  </si>
  <si>
    <t>-2138111538</t>
  </si>
  <si>
    <t>https://podminky.urs.cz/item/CS_URS_2026_01/741122024</t>
  </si>
  <si>
    <t>34111076</t>
  </si>
  <si>
    <t>kabel instalační jádro Cu plné izolace PVC plášť PVC 450/750V (CYKY) 4x10mm2</t>
  </si>
  <si>
    <t>-2013865032</t>
  </si>
  <si>
    <t>180*1,15 'Přepočtené koeficientem množství</t>
  </si>
  <si>
    <t>976127575</t>
  </si>
  <si>
    <t>-1391836415</t>
  </si>
  <si>
    <t>20*1,15 'Přepočtené koeficientem množství</t>
  </si>
  <si>
    <t>34111090</t>
  </si>
  <si>
    <t>kabel instalační jádro Cu plné izolace PVC plášť PVC 450/750V (CYKY) 5x1,5mm2</t>
  </si>
  <si>
    <t>2002959354</t>
  </si>
  <si>
    <t>741122032</t>
  </si>
  <si>
    <t>Montáž kabelů měděných bez ukončení uložených pod omítku plných kulatých (např. CYKY, CYKFY), počtu a průřezu žil 5x4 až 6 mm2</t>
  </si>
  <si>
    <t>1608077458</t>
  </si>
  <si>
    <t>https://podminky.urs.cz/item/CS_URS_2026_01/741122032</t>
  </si>
  <si>
    <t>34111100</t>
  </si>
  <si>
    <t>kabel instalační jádro Cu plné izolace PVC plášť PVC 450/750V (CYKY) 5x6mm2</t>
  </si>
  <si>
    <t>5515810</t>
  </si>
  <si>
    <t>10*1,15 'Přepočtené koeficientem množství</t>
  </si>
  <si>
    <t>741210002</t>
  </si>
  <si>
    <t>Montáž rozvodnic oceloplechových nebo plastových bez zapojení vodičů běžných, hmotnosti do 50 kg</t>
  </si>
  <si>
    <t>-782093738</t>
  </si>
  <si>
    <t>https://podminky.urs.cz/item/CS_URS_2026_01/741210002</t>
  </si>
  <si>
    <t>RMAT0001</t>
  </si>
  <si>
    <t>Rozvaděč R11, zapuštěný, 590x915x160, EI 30 DP1 Skompletní vč. náplně, montáže a revize dle PD</t>
  </si>
  <si>
    <t>1128647013</t>
  </si>
  <si>
    <t>RMAT0022</t>
  </si>
  <si>
    <t>Rozvaděč R21, zapuštěný, 590x640x160 kompletní vč. náplně, montáže a revize dle PD</t>
  </si>
  <si>
    <t>-598034077</t>
  </si>
  <si>
    <t>RMAT0023</t>
  </si>
  <si>
    <t>Rozvaděč R31, zapuštěný 590x640x160, kompletní vč. náplně, montáže a revize dle PD</t>
  </si>
  <si>
    <t>1444787759</t>
  </si>
  <si>
    <t>1998438646</t>
  </si>
  <si>
    <t>825602538</t>
  </si>
  <si>
    <t>270184995</t>
  </si>
  <si>
    <t>1622272448</t>
  </si>
  <si>
    <t>741310121</t>
  </si>
  <si>
    <t>Montáž spínačů jedno nebo dvoupólových polozapuštěných nebo zapuštěných se zapojením vodičů bezšroubové připojení přepínačů, řazení 5-sériových</t>
  </si>
  <si>
    <t>-2039379989</t>
  </si>
  <si>
    <t>https://podminky.urs.cz/item/CS_URS_2026_01/741310121</t>
  </si>
  <si>
    <t>34539012</t>
  </si>
  <si>
    <t>přístroj přepínače sériového, řazení 5 bezšroubové svorky</t>
  </si>
  <si>
    <t>-732012714</t>
  </si>
  <si>
    <t>34539050</t>
  </si>
  <si>
    <t>kryt spínače dělený</t>
  </si>
  <si>
    <t>1020669928</t>
  </si>
  <si>
    <t>-1705282460</t>
  </si>
  <si>
    <t>1339146899</t>
  </si>
  <si>
    <t>-1660730666</t>
  </si>
  <si>
    <t>-1034762251</t>
  </si>
  <si>
    <t>-834949986</t>
  </si>
  <si>
    <t>741310221</t>
  </si>
  <si>
    <t>Montáž spínačů jedno nebo dvoupólových polozapuštěných nebo zapuštěných se zapojením vodičů šroubové připojení, pro prostředí normální spínačů, řazení 2-pro žaluzie</t>
  </si>
  <si>
    <t>-12470753</t>
  </si>
  <si>
    <t>https://podminky.urs.cz/item/CS_URS_2026_01/741310221</t>
  </si>
  <si>
    <t>RMAT0027</t>
  </si>
  <si>
    <t xml:space="preserve">Ovladač žaluziový </t>
  </si>
  <si>
    <t>-151340597</t>
  </si>
  <si>
    <t>741311004</t>
  </si>
  <si>
    <t>Montáž spínačů speciálních se zapojením vodičů čidla pohybu nástěnného</t>
  </si>
  <si>
    <t>415558472</t>
  </si>
  <si>
    <t>https://podminky.urs.cz/item/CS_URS_2026_01/741311004</t>
  </si>
  <si>
    <t>40461058</t>
  </si>
  <si>
    <t>čidlo pohybové a prezenční stropní 360°</t>
  </si>
  <si>
    <t>-326548407</t>
  </si>
  <si>
    <t>1216239840</t>
  </si>
  <si>
    <t>-1501792981</t>
  </si>
  <si>
    <t>-1487285403</t>
  </si>
  <si>
    <t>34539060</t>
  </si>
  <si>
    <t>rámeček dvojnásobný</t>
  </si>
  <si>
    <t>-162680030</t>
  </si>
  <si>
    <t>653257823</t>
  </si>
  <si>
    <t>801132262</t>
  </si>
  <si>
    <t>-2128381444</t>
  </si>
  <si>
    <t>-688060204</t>
  </si>
  <si>
    <t>741313151</t>
  </si>
  <si>
    <t>Montáž zásuvek průmyslových se zapojením vodičů spojovacích, provedení IP 44 3P+N+PE 16 A</t>
  </si>
  <si>
    <t>1463936858</t>
  </si>
  <si>
    <t>https://podminky.urs.cz/item/CS_URS_2026_01/741313151</t>
  </si>
  <si>
    <t>35811334</t>
  </si>
  <si>
    <t>zásuvka spojovací 16A - 5pól, řazení 3P+N+PE IP44, bezšroubové svorky</t>
  </si>
  <si>
    <t>1972937616</t>
  </si>
  <si>
    <t>-251506453</t>
  </si>
  <si>
    <t>-218806416</t>
  </si>
  <si>
    <t>721264374</t>
  </si>
  <si>
    <t>-1261364016</t>
  </si>
  <si>
    <t>1411218859</t>
  </si>
  <si>
    <t>648154872</t>
  </si>
  <si>
    <t>644464725</t>
  </si>
  <si>
    <t>RMAT0024</t>
  </si>
  <si>
    <t>-1076430612</t>
  </si>
  <si>
    <t>RMAT0025</t>
  </si>
  <si>
    <t xml:space="preserve">A2.a - stropní polovestavné válcové LED svítidlo 230V/50Hz, 35W / 830, 3800 lm,  d ≤ 450mm, &gt;IP54, bílé</t>
  </si>
  <si>
    <t>1786664714</t>
  </si>
  <si>
    <t>1359686602</t>
  </si>
  <si>
    <t>2062338135</t>
  </si>
  <si>
    <t>RMAT0026</t>
  </si>
  <si>
    <t xml:space="preserve">B1 - stropní závěsné lineární cloněné LED svítidlo s PMMA krytem 230V/50Hz,asymetrická vyzařovací charakteristika pro osvětlení tabule, 40W / 840, 4900 lm,  IP20, l ≤ 1500mm, bílé</t>
  </si>
  <si>
    <t>1605611162</t>
  </si>
  <si>
    <t>-66568614</t>
  </si>
  <si>
    <t>-2090821617</t>
  </si>
  <si>
    <t>998741103</t>
  </si>
  <si>
    <t>Přesun hmot pro silnoproud stanovený z hmotnosti přesunovaného materiálu vodorovná dopravní vzdálenost do 50 m základní v objektech výšky přes 12 do 24 m</t>
  </si>
  <si>
    <t>751235260</t>
  </si>
  <si>
    <t>https://podminky.urs.cz/item/CS_URS_2026_01/998741103</t>
  </si>
  <si>
    <t>361189579</t>
  </si>
  <si>
    <t>1123762868</t>
  </si>
  <si>
    <t>RMONT016</t>
  </si>
  <si>
    <t xml:space="preserve">Připojení rozvaděče R11  (připojení kabeláže na svorky zapojeného rozvaděče)</t>
  </si>
  <si>
    <t>-394403031</t>
  </si>
  <si>
    <t>RMONT017</t>
  </si>
  <si>
    <t xml:space="preserve">Připojení rozvaděče R21  (připojení kabeláže na svorky zapojeného rozvaděče)</t>
  </si>
  <si>
    <t>-1171898286</t>
  </si>
  <si>
    <t>RMONT018</t>
  </si>
  <si>
    <t xml:space="preserve">Připojení rozvaděče R31  (připojení kabeláže na svorky zapojeného rozvaděče)</t>
  </si>
  <si>
    <t>1681149067</t>
  </si>
  <si>
    <t>-1929182277</t>
  </si>
  <si>
    <t>2000001246</t>
  </si>
  <si>
    <t>Kabel řídící JYTY-O 2x1 stíněný, měděný</t>
  </si>
  <si>
    <t>-1037514303</t>
  </si>
  <si>
    <t>-147544951</t>
  </si>
  <si>
    <t>758251710</t>
  </si>
  <si>
    <t>-590042986</t>
  </si>
  <si>
    <t>5300*1,2 'Přepočtené koeficientem množství</t>
  </si>
  <si>
    <t>-1386698248</t>
  </si>
  <si>
    <t>500579120</t>
  </si>
  <si>
    <t>-161283571</t>
  </si>
  <si>
    <t>-184550882</t>
  </si>
  <si>
    <t>-1940001651</t>
  </si>
  <si>
    <t>-1756692046</t>
  </si>
  <si>
    <t>1947092699</t>
  </si>
  <si>
    <t>51958026</t>
  </si>
  <si>
    <t>-978284734</t>
  </si>
  <si>
    <t>-233720197</t>
  </si>
  <si>
    <t>991502016</t>
  </si>
  <si>
    <t>-434028302</t>
  </si>
  <si>
    <t>-96506298</t>
  </si>
  <si>
    <t>RMAT0037</t>
  </si>
  <si>
    <t>Datový rozvaděč 42U 800 x 800 x 2000, skleněné dveře</t>
  </si>
  <si>
    <t>-1739665594</t>
  </si>
  <si>
    <t>RMAT0038</t>
  </si>
  <si>
    <t xml:space="preserve">Podstavec k rozvaděči  800x800mm výška 10cm </t>
  </si>
  <si>
    <t>1423283653</t>
  </si>
  <si>
    <t>95</t>
  </si>
  <si>
    <t>RMAT0039</t>
  </si>
  <si>
    <t>Ventilační jednotka univerzální 4 ventilátory s termostatem</t>
  </si>
  <si>
    <t>1161035200</t>
  </si>
  <si>
    <t>96</t>
  </si>
  <si>
    <t>RMAT0040</t>
  </si>
  <si>
    <t>Napajeci panel 3U 8 pozic, přepěťová ochrana</t>
  </si>
  <si>
    <t>-800732563</t>
  </si>
  <si>
    <t>97</t>
  </si>
  <si>
    <t>RMAT0041</t>
  </si>
  <si>
    <t>Police 19" 1U 450mm pevná</t>
  </si>
  <si>
    <t>1346923398</t>
  </si>
  <si>
    <t>98</t>
  </si>
  <si>
    <t>RMAT0042</t>
  </si>
  <si>
    <t xml:space="preserve">Lišta CU horizontální zemnící </t>
  </si>
  <si>
    <t>-2026716943</t>
  </si>
  <si>
    <t>99</t>
  </si>
  <si>
    <t>RMAT0043</t>
  </si>
  <si>
    <t>Montážní sada M6</t>
  </si>
  <si>
    <t>-1559675906</t>
  </si>
  <si>
    <t>100</t>
  </si>
  <si>
    <t>RMAT0044</t>
  </si>
  <si>
    <t>Patch panel 24 x RJ45 CAT6 UTP</t>
  </si>
  <si>
    <t>-1522248662</t>
  </si>
  <si>
    <t>101</t>
  </si>
  <si>
    <t>RMAT0045</t>
  </si>
  <si>
    <t>Vyvazovací panel 19" 1U plastový</t>
  </si>
  <si>
    <t>1554556266</t>
  </si>
  <si>
    <t>102</t>
  </si>
  <si>
    <t>RMAT0046</t>
  </si>
  <si>
    <t>Patch kabel CAT6 UTP PVC</t>
  </si>
  <si>
    <t>720971224</t>
  </si>
  <si>
    <t>103</t>
  </si>
  <si>
    <t>RMAT0047</t>
  </si>
  <si>
    <t>Switch 24x 10/100/1000 PoE+, 4x Gigabit Combo SFP/RJ45, PoE výkon 193W</t>
  </si>
  <si>
    <t>-799703665</t>
  </si>
  <si>
    <t>104</t>
  </si>
  <si>
    <t>RMAT0048</t>
  </si>
  <si>
    <t>Revize</t>
  </si>
  <si>
    <t>-1711314243</t>
  </si>
  <si>
    <t>105</t>
  </si>
  <si>
    <t>-1100723734</t>
  </si>
  <si>
    <t>106</t>
  </si>
  <si>
    <t>-1347733626</t>
  </si>
  <si>
    <t>107</t>
  </si>
  <si>
    <t>1836368469</t>
  </si>
  <si>
    <t>108</t>
  </si>
  <si>
    <t>1211395859</t>
  </si>
  <si>
    <t>109</t>
  </si>
  <si>
    <t>RMAT0028</t>
  </si>
  <si>
    <t>ústředna PZTS</t>
  </si>
  <si>
    <t>310442213</t>
  </si>
  <si>
    <t>110</t>
  </si>
  <si>
    <t>RMAT0029</t>
  </si>
  <si>
    <t>Rozšiřující modul pro zasílání SMS na telefon</t>
  </si>
  <si>
    <t>-2136565112</t>
  </si>
  <si>
    <t>111</t>
  </si>
  <si>
    <t>40467025</t>
  </si>
  <si>
    <t>klávesnice ústředny PZTS, LED</t>
  </si>
  <si>
    <t>-1146839859</t>
  </si>
  <si>
    <t>112</t>
  </si>
  <si>
    <t>-1857256715</t>
  </si>
  <si>
    <t>113</t>
  </si>
  <si>
    <t>RMAT0030</t>
  </si>
  <si>
    <t>siréna vnitřní</t>
  </si>
  <si>
    <t>140632029</t>
  </si>
  <si>
    <t>114</t>
  </si>
  <si>
    <t>Instalace zvonků a hodin jednotného času, oživení</t>
  </si>
  <si>
    <t>1507771469</t>
  </si>
  <si>
    <t>115</t>
  </si>
  <si>
    <t>-7296399</t>
  </si>
  <si>
    <t>116</t>
  </si>
  <si>
    <t>-60344048</t>
  </si>
  <si>
    <t>117</t>
  </si>
  <si>
    <t>RMAT0036</t>
  </si>
  <si>
    <t>Ústředna zvonění a jednotného času</t>
  </si>
  <si>
    <t>-1865401909</t>
  </si>
  <si>
    <t>118</t>
  </si>
  <si>
    <t>Instalace školního rozhlasu oživení</t>
  </si>
  <si>
    <t>1257655499</t>
  </si>
  <si>
    <t>119</t>
  </si>
  <si>
    <t>-1267071225</t>
  </si>
  <si>
    <t>120</t>
  </si>
  <si>
    <t>RMAT0035</t>
  </si>
  <si>
    <t>ústředna školního rozhlasu</t>
  </si>
  <si>
    <t>1907827358</t>
  </si>
  <si>
    <t>121</t>
  </si>
  <si>
    <t>-383867018</t>
  </si>
  <si>
    <t>122</t>
  </si>
  <si>
    <t>-1577142109</t>
  </si>
  <si>
    <t>123</t>
  </si>
  <si>
    <t>RMONT014</t>
  </si>
  <si>
    <t>montáž ústředny intercomu se zdrojem</t>
  </si>
  <si>
    <t>9963037</t>
  </si>
  <si>
    <t>124</t>
  </si>
  <si>
    <t>RMAT0031</t>
  </si>
  <si>
    <t>-2066027190</t>
  </si>
  <si>
    <t>125</t>
  </si>
  <si>
    <t>RMONT015</t>
  </si>
  <si>
    <t>Instalace kamer CCTV, oživení</t>
  </si>
  <si>
    <t>-747759567</t>
  </si>
  <si>
    <t>126</t>
  </si>
  <si>
    <t>RMAT0032</t>
  </si>
  <si>
    <t>1716994256</t>
  </si>
  <si>
    <t>127</t>
  </si>
  <si>
    <t>RMAT0033</t>
  </si>
  <si>
    <t>Licence pro IP kameru</t>
  </si>
  <si>
    <t>-2087865924</t>
  </si>
  <si>
    <t>128</t>
  </si>
  <si>
    <t>RMAT0034</t>
  </si>
  <si>
    <t>436118058</t>
  </si>
  <si>
    <t>129</t>
  </si>
  <si>
    <t>-21237849</t>
  </si>
  <si>
    <t>130</t>
  </si>
  <si>
    <t>-772846472</t>
  </si>
  <si>
    <t>III.etapa - Elektroinstalace</t>
  </si>
  <si>
    <t>1806769389</t>
  </si>
  <si>
    <t>1931529523</t>
  </si>
  <si>
    <t>-1682008678</t>
  </si>
  <si>
    <t>-805067297</t>
  </si>
  <si>
    <t>229943358</t>
  </si>
  <si>
    <t>1954974612</t>
  </si>
  <si>
    <t>1958923971</t>
  </si>
  <si>
    <t>2106309845</t>
  </si>
  <si>
    <t>-1551034635</t>
  </si>
  <si>
    <t>-247643271</t>
  </si>
  <si>
    <t>243281883</t>
  </si>
  <si>
    <t>-1554224737</t>
  </si>
  <si>
    <t>629342615</t>
  </si>
  <si>
    <t>1301015352</t>
  </si>
  <si>
    <t>1757661772</t>
  </si>
  <si>
    <t>2000"J"</t>
  </si>
  <si>
    <t>2600*1,15 'Přepočtené koeficientem množství</t>
  </si>
  <si>
    <t>1355186164</t>
  </si>
  <si>
    <t>-1360240056</t>
  </si>
  <si>
    <t>2100*1,15 'Přepočtené koeficientem množství</t>
  </si>
  <si>
    <t>726702273</t>
  </si>
  <si>
    <t>184291191</t>
  </si>
  <si>
    <t>-2053264768</t>
  </si>
  <si>
    <t>-1800472140</t>
  </si>
  <si>
    <t>-1425862834</t>
  </si>
  <si>
    <t>330*1,15 'Přepočtené koeficientem množství</t>
  </si>
  <si>
    <t>-1496356934</t>
  </si>
  <si>
    <t>Rozvaděč R02, zapuštěný, 590x885x160, EI 30 DP1-S kompletní vč. náplně, montáže a revize dle PD</t>
  </si>
  <si>
    <t>-1791540395</t>
  </si>
  <si>
    <t>Rozvaděč RB, nástěnný, 380x640x160 kompletní vč. náplně, montáže a revize dle PD</t>
  </si>
  <si>
    <t>1102193061</t>
  </si>
  <si>
    <t>Rozvaděč R12, zapuštěný 590x640x160, EI 30 DP1-S kompletní vč. náplně, montáže a revize dle PD</t>
  </si>
  <si>
    <t>-1904963534</t>
  </si>
  <si>
    <t>Rozvaděč R22, zapuštěný, 590x640x160, EI 30 DP1-S kompletní vč. náplně, montáže a revize dle PD</t>
  </si>
  <si>
    <t>-1218367920</t>
  </si>
  <si>
    <t>RMAT0049</t>
  </si>
  <si>
    <t>Rozvaděč R32, zapuštěný, 590x885x160, EI 30 DP1-S kompletní vč. náplně, montáže a revize dle PD</t>
  </si>
  <si>
    <t>-1076233186</t>
  </si>
  <si>
    <t>-1221774315</t>
  </si>
  <si>
    <t>-1431612992</t>
  </si>
  <si>
    <t>-1888140988</t>
  </si>
  <si>
    <t>-1746713335</t>
  </si>
  <si>
    <t>741310104</t>
  </si>
  <si>
    <t>Montáž spínačů jedno nebo dvoupólových polozapuštěných nebo zapuštěných se zapojením vodičů bezšroubové připojení spínačů, řazení 2-dvoupólových</t>
  </si>
  <si>
    <t>1520903218</t>
  </si>
  <si>
    <t>https://podminky.urs.cz/item/CS_URS_2026_01/741310104</t>
  </si>
  <si>
    <t>1000001900</t>
  </si>
  <si>
    <t>Přístroj spínače dvojpólový 16 A ABB 2CKA001012A2042, řazení 2 a 2S, 2000/2 US-101</t>
  </si>
  <si>
    <t>510270520</t>
  </si>
  <si>
    <t>10.084.159</t>
  </si>
  <si>
    <t xml:space="preserve">Ovladač  spínače jednoduchý, s potiskem I/0, s červeným průzorem</t>
  </si>
  <si>
    <t>-1492273001</t>
  </si>
  <si>
    <t>-1520246098</t>
  </si>
  <si>
    <t>-1644847802</t>
  </si>
  <si>
    <t>85038177</t>
  </si>
  <si>
    <t>763688662</t>
  </si>
  <si>
    <t>276662937</t>
  </si>
  <si>
    <t>-884825619</t>
  </si>
  <si>
    <t>1553201315</t>
  </si>
  <si>
    <t>-1262728807</t>
  </si>
  <si>
    <t>-854640980</t>
  </si>
  <si>
    <t>741310126</t>
  </si>
  <si>
    <t>Montáž spínačů jedno nebo dvoupólových polozapuštěných nebo zapuštěných se zapojením vodičů bezšroubové připojení přepínačů, řazení 7-křížových</t>
  </si>
  <si>
    <t>-772746372</t>
  </si>
  <si>
    <t>https://podminky.urs.cz/item/CS_URS_2026_01/741310126</t>
  </si>
  <si>
    <t>34539014</t>
  </si>
  <si>
    <t>přístroj přepínače křížového, řazení 7, 7So bezšroubové svorky</t>
  </si>
  <si>
    <t>-1809135403</t>
  </si>
  <si>
    <t>1247785865</t>
  </si>
  <si>
    <t>-417684924</t>
  </si>
  <si>
    <t>1094448734</t>
  </si>
  <si>
    <t>1438933883</t>
  </si>
  <si>
    <t>-1679853898</t>
  </si>
  <si>
    <t>886440254</t>
  </si>
  <si>
    <t>620127876</t>
  </si>
  <si>
    <t>1216940172</t>
  </si>
  <si>
    <t>941504431</t>
  </si>
  <si>
    <t>472135689</t>
  </si>
  <si>
    <t>-318004438</t>
  </si>
  <si>
    <t>-1987399748</t>
  </si>
  <si>
    <t>1788476040</t>
  </si>
  <si>
    <t>-705397735</t>
  </si>
  <si>
    <t>1022452457</t>
  </si>
  <si>
    <t>-2036068006</t>
  </si>
  <si>
    <t>-78855715</t>
  </si>
  <si>
    <t>-60027250</t>
  </si>
  <si>
    <t>1956544056</t>
  </si>
  <si>
    <t>-342302445</t>
  </si>
  <si>
    <t>RMAT0052</t>
  </si>
  <si>
    <t>1606259267</t>
  </si>
  <si>
    <t>RMAT0053</t>
  </si>
  <si>
    <t>-985532497</t>
  </si>
  <si>
    <t>RMAT0054</t>
  </si>
  <si>
    <t>-1542920729</t>
  </si>
  <si>
    <t>RMAT0055</t>
  </si>
  <si>
    <t>-1320070581</t>
  </si>
  <si>
    <t>RMAT0060</t>
  </si>
  <si>
    <t>685749830</t>
  </si>
  <si>
    <t>741372063</t>
  </si>
  <si>
    <t>Montáž svítidel s integrovaným zdrojem LED se zapojením vodičů exteriérových přisazených nástěnných hranatých nebo kruhových</t>
  </si>
  <si>
    <t>-1026108341</t>
  </si>
  <si>
    <t>https://podminky.urs.cz/item/CS_URS_2026_01/741372063</t>
  </si>
  <si>
    <t>RMAT0050</t>
  </si>
  <si>
    <t>S1 - venkovní nástěnný LED světlomet 230V/50Hz, 20W/830, F, 1400lm, IP66, IK07, bílá</t>
  </si>
  <si>
    <t>1791065513</t>
  </si>
  <si>
    <t>RMAT0051</t>
  </si>
  <si>
    <t>S2 - venkovní nástěnné LED svítidlo 230V/50Hz, 10W/827, 800lm, IP66, bílá</t>
  </si>
  <si>
    <t>146433500</t>
  </si>
  <si>
    <t>-1746679744</t>
  </si>
  <si>
    <t>RMAT0056</t>
  </si>
  <si>
    <t xml:space="preserve">A1 - stropní závěsné lineární cloněné LED svítidlo s PMMA krytem 230V/50Hz, 40W / 840, 4500 lm,  IP20, l ≤ 1500mm, bílé</t>
  </si>
  <si>
    <t>865868586</t>
  </si>
  <si>
    <t>RMAT0057</t>
  </si>
  <si>
    <t>797952427</t>
  </si>
  <si>
    <t>RMAT0058</t>
  </si>
  <si>
    <t xml:space="preserve">A4 - stropní závěsné kruhové LED svítidlo s opálovým krytem 230V/50Hz, 70W / 830, 8300 lm, IP20, d&lt;500mm, mosaz </t>
  </si>
  <si>
    <t>1757476736</t>
  </si>
  <si>
    <t>RMAT0059</t>
  </si>
  <si>
    <t>-2061551539</t>
  </si>
  <si>
    <t>1396947515</t>
  </si>
  <si>
    <t>-14524973</t>
  </si>
  <si>
    <t>1159023028</t>
  </si>
  <si>
    <t>-1205457905</t>
  </si>
  <si>
    <t>-158771495</t>
  </si>
  <si>
    <t xml:space="preserve">Připojení rozvaděče R12  (připojení kabeláže na svorky zapojeného rozvaděče)</t>
  </si>
  <si>
    <t>411484963</t>
  </si>
  <si>
    <t xml:space="preserve">Připojení rozvaděče R22  (připojení kabeláže na svorky zapojeného rozvaděče)</t>
  </si>
  <si>
    <t>-476707776</t>
  </si>
  <si>
    <t xml:space="preserve">Připojení rozvaděče R32  (připojení kabeláže na svorky zapojeného rozvaděče)</t>
  </si>
  <si>
    <t>921119598</t>
  </si>
  <si>
    <t>RMONT019</t>
  </si>
  <si>
    <t xml:space="preserve">Připojení rozvaděče RB  (připojení kabeláže na svorky zapojeného rozvaděče)</t>
  </si>
  <si>
    <t>1268368520</t>
  </si>
  <si>
    <t>RMONT020</t>
  </si>
  <si>
    <t xml:space="preserve">Připojení rozvaděče R02  (připojení kabeláže na svorky zapojeného rozvaděče)</t>
  </si>
  <si>
    <t>-348774098</t>
  </si>
  <si>
    <t>2143269381</t>
  </si>
  <si>
    <t>-1963782127</t>
  </si>
  <si>
    <t>-287651109</t>
  </si>
  <si>
    <t>5200*1,2 'Přepočtené koeficientem množství</t>
  </si>
  <si>
    <t>2086557699</t>
  </si>
  <si>
    <t>-1274319530</t>
  </si>
  <si>
    <t>384581123</t>
  </si>
  <si>
    <t>-1834602998</t>
  </si>
  <si>
    <t>1531167750</t>
  </si>
  <si>
    <t>898676269</t>
  </si>
  <si>
    <t>1830257745</t>
  </si>
  <si>
    <t>-1696273104</t>
  </si>
  <si>
    <t>-690860672</t>
  </si>
  <si>
    <t>1442817332</t>
  </si>
  <si>
    <t>414897773</t>
  </si>
  <si>
    <t>Podružný datový rozvaděč 9U 600x495, nástěnný</t>
  </si>
  <si>
    <t>1846304595</t>
  </si>
  <si>
    <t>Napajeci panel, přepěťová ochrana</t>
  </si>
  <si>
    <t>1964722576</t>
  </si>
  <si>
    <t>1198972470</t>
  </si>
  <si>
    <t>-1547992226</t>
  </si>
  <si>
    <t>571496286</t>
  </si>
  <si>
    <t>1459246042</t>
  </si>
  <si>
    <t>-930066187</t>
  </si>
  <si>
    <t>2024574556</t>
  </si>
  <si>
    <t>-1960723875</t>
  </si>
  <si>
    <t>136414988</t>
  </si>
  <si>
    <t>1100416273</t>
  </si>
  <si>
    <t>-1923444773</t>
  </si>
  <si>
    <t>2127781647</t>
  </si>
  <si>
    <t>-1068798427</t>
  </si>
  <si>
    <t>403408171</t>
  </si>
  <si>
    <t>-36164528</t>
  </si>
  <si>
    <t>-1561676858</t>
  </si>
  <si>
    <t>-2059261689</t>
  </si>
  <si>
    <t>1766953427</t>
  </si>
  <si>
    <t>-1166196754</t>
  </si>
  <si>
    <t>-905642815</t>
  </si>
  <si>
    <t>1149793354</t>
  </si>
  <si>
    <t>-1153723376</t>
  </si>
  <si>
    <t>-1555970529</t>
  </si>
  <si>
    <t>738461376</t>
  </si>
  <si>
    <t>-802025593</t>
  </si>
  <si>
    <t>-235964320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</si>
</sst>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2" borderId="22" xfId="0" applyNumberFormat="1" applyFont="1" applyFill="1" applyBorder="1" applyAlignment="1" applyProtection="1">
      <alignment vertical="center"/>
      <protection locked="0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110041" TargetMode="External" /><Relationship Id="rId2" Type="http://schemas.openxmlformats.org/officeDocument/2006/relationships/hyperlink" Target="https://podminky.urs.cz/item/CS_URS_2026_01/741112061" TargetMode="External" /><Relationship Id="rId3" Type="http://schemas.openxmlformats.org/officeDocument/2006/relationships/hyperlink" Target="https://podminky.urs.cz/item/CS_URS_2026_01/741112101" TargetMode="External" /><Relationship Id="rId4" Type="http://schemas.openxmlformats.org/officeDocument/2006/relationships/hyperlink" Target="https://podminky.urs.cz/item/CS_URS_2026_01/741120001" TargetMode="External" /><Relationship Id="rId5" Type="http://schemas.openxmlformats.org/officeDocument/2006/relationships/hyperlink" Target="https://podminky.urs.cz/item/CS_URS_2026_01/741122011" TargetMode="External" /><Relationship Id="rId6" Type="http://schemas.openxmlformats.org/officeDocument/2006/relationships/hyperlink" Target="https://podminky.urs.cz/item/CS_URS_2026_01/741122015" TargetMode="External" /><Relationship Id="rId7" Type="http://schemas.openxmlformats.org/officeDocument/2006/relationships/hyperlink" Target="https://podminky.urs.cz/item/CS_URS_2026_01/741122016" TargetMode="External" /><Relationship Id="rId8" Type="http://schemas.openxmlformats.org/officeDocument/2006/relationships/hyperlink" Target="https://podminky.urs.cz/item/CS_URS_2026_01/741122031" TargetMode="External" /><Relationship Id="rId9" Type="http://schemas.openxmlformats.org/officeDocument/2006/relationships/hyperlink" Target="https://podminky.urs.cz/item/CS_URS_2026_01/741122632" TargetMode="External" /><Relationship Id="rId10" Type="http://schemas.openxmlformats.org/officeDocument/2006/relationships/hyperlink" Target="https://podminky.urs.cz/item/CS_URS_2026_01/741210005" TargetMode="External" /><Relationship Id="rId11" Type="http://schemas.openxmlformats.org/officeDocument/2006/relationships/hyperlink" Target="https://podminky.urs.cz/item/CS_URS_2026_01/741310101" TargetMode="External" /><Relationship Id="rId12" Type="http://schemas.openxmlformats.org/officeDocument/2006/relationships/hyperlink" Target="https://podminky.urs.cz/item/CS_URS_2026_01/741310122" TargetMode="External" /><Relationship Id="rId13" Type="http://schemas.openxmlformats.org/officeDocument/2006/relationships/hyperlink" Target="https://podminky.urs.cz/item/CS_URS_2026_01/741313002" TargetMode="External" /><Relationship Id="rId14" Type="http://schemas.openxmlformats.org/officeDocument/2006/relationships/hyperlink" Target="https://podminky.urs.cz/item/CS_URS_2026_01/741313003" TargetMode="External" /><Relationship Id="rId15" Type="http://schemas.openxmlformats.org/officeDocument/2006/relationships/hyperlink" Target="https://podminky.urs.cz/item/CS_URS_2026_01/741372022" TargetMode="External" /><Relationship Id="rId16" Type="http://schemas.openxmlformats.org/officeDocument/2006/relationships/hyperlink" Target="https://podminky.urs.cz/item/CS_URS_2026_01/741372062" TargetMode="External" /><Relationship Id="rId17" Type="http://schemas.openxmlformats.org/officeDocument/2006/relationships/hyperlink" Target="https://podminky.urs.cz/item/CS_URS_2026_01/741372073" TargetMode="External" /><Relationship Id="rId18" Type="http://schemas.openxmlformats.org/officeDocument/2006/relationships/hyperlink" Target="https://podminky.urs.cz/item/CS_URS_2026_01/741372157" TargetMode="External" /><Relationship Id="rId19" Type="http://schemas.openxmlformats.org/officeDocument/2006/relationships/hyperlink" Target="https://podminky.urs.cz/item/CS_URS_2026_01/741374823" TargetMode="External" /><Relationship Id="rId20" Type="http://schemas.openxmlformats.org/officeDocument/2006/relationships/hyperlink" Target="https://podminky.urs.cz/item/CS_URS_2026_01/741810003" TargetMode="External" /><Relationship Id="rId21" Type="http://schemas.openxmlformats.org/officeDocument/2006/relationships/hyperlink" Target="https://podminky.urs.cz/item/CS_URS_2026_01/741810011" TargetMode="External" /><Relationship Id="rId22" Type="http://schemas.openxmlformats.org/officeDocument/2006/relationships/hyperlink" Target="https://podminky.urs.cz/item/CS_URS_2026_01/998741101" TargetMode="External" /><Relationship Id="rId23" Type="http://schemas.openxmlformats.org/officeDocument/2006/relationships/hyperlink" Target="https://podminky.urs.cz/item/CS_URS_2026_01/742121001" TargetMode="External" /><Relationship Id="rId24" Type="http://schemas.openxmlformats.org/officeDocument/2006/relationships/hyperlink" Target="https://podminky.urs.cz/item/CS_URS_2026_01/742124002" TargetMode="External" /><Relationship Id="rId25" Type="http://schemas.openxmlformats.org/officeDocument/2006/relationships/hyperlink" Target="https://podminky.urs.cz/item/CS_URS_2026_01/742210121" TargetMode="External" /><Relationship Id="rId26" Type="http://schemas.openxmlformats.org/officeDocument/2006/relationships/hyperlink" Target="https://podminky.urs.cz/item/CS_URS_2026_01/742220232" TargetMode="External" /><Relationship Id="rId27" Type="http://schemas.openxmlformats.org/officeDocument/2006/relationships/hyperlink" Target="https://podminky.urs.cz/item/CS_URS_2026_01/742310002" TargetMode="External" /><Relationship Id="rId28" Type="http://schemas.openxmlformats.org/officeDocument/2006/relationships/hyperlink" Target="https://podminky.urs.cz/item/CS_URS_2026_01/742310006" TargetMode="External" /><Relationship Id="rId29" Type="http://schemas.openxmlformats.org/officeDocument/2006/relationships/hyperlink" Target="https://podminky.urs.cz/item/CS_URS_2026_01/742320001" TargetMode="External" /><Relationship Id="rId30" Type="http://schemas.openxmlformats.org/officeDocument/2006/relationships/hyperlink" Target="https://podminky.urs.cz/item/CS_URS_2026_01/742330012" TargetMode="External" /><Relationship Id="rId31" Type="http://schemas.openxmlformats.org/officeDocument/2006/relationships/hyperlink" Target="https://podminky.urs.cz/item/CS_URS_2026_01/742330044" TargetMode="External" /><Relationship Id="rId32" Type="http://schemas.openxmlformats.org/officeDocument/2006/relationships/hyperlink" Target="https://podminky.urs.cz/item/CS_URS_2026_01/742340002" TargetMode="External" /><Relationship Id="rId33" Type="http://schemas.openxmlformats.org/officeDocument/2006/relationships/hyperlink" Target="https://podminky.urs.cz/item/CS_URS_2026_01/742340021" TargetMode="External" /><Relationship Id="rId34" Type="http://schemas.openxmlformats.org/officeDocument/2006/relationships/hyperlink" Target="https://podminky.urs.cz/item/CS_URS_2026_01/742410063" TargetMode="External" /><Relationship Id="rId35" Type="http://schemas.openxmlformats.org/officeDocument/2006/relationships/hyperlink" Target="https://podminky.urs.cz/item/CS_URS_2026_01/013254000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110041" TargetMode="External" /><Relationship Id="rId2" Type="http://schemas.openxmlformats.org/officeDocument/2006/relationships/hyperlink" Target="https://podminky.urs.cz/item/CS_URS_2026_01/741112001" TargetMode="External" /><Relationship Id="rId3" Type="http://schemas.openxmlformats.org/officeDocument/2006/relationships/hyperlink" Target="https://podminky.urs.cz/item/CS_URS_2026_01/741112061" TargetMode="External" /><Relationship Id="rId4" Type="http://schemas.openxmlformats.org/officeDocument/2006/relationships/hyperlink" Target="https://podminky.urs.cz/item/CS_URS_2026_01/741112101" TargetMode="External" /><Relationship Id="rId5" Type="http://schemas.openxmlformats.org/officeDocument/2006/relationships/hyperlink" Target="https://podminky.urs.cz/item/CS_URS_2026_01/741120001" TargetMode="External" /><Relationship Id="rId6" Type="http://schemas.openxmlformats.org/officeDocument/2006/relationships/hyperlink" Target="https://podminky.urs.cz/item/CS_URS_2026_01/741122011" TargetMode="External" /><Relationship Id="rId7" Type="http://schemas.openxmlformats.org/officeDocument/2006/relationships/hyperlink" Target="https://podminky.urs.cz/item/CS_URS_2026_01/741122015" TargetMode="External" /><Relationship Id="rId8" Type="http://schemas.openxmlformats.org/officeDocument/2006/relationships/hyperlink" Target="https://podminky.urs.cz/item/CS_URS_2026_01/741122016" TargetMode="External" /><Relationship Id="rId9" Type="http://schemas.openxmlformats.org/officeDocument/2006/relationships/hyperlink" Target="https://podminky.urs.cz/item/CS_URS_2026_01/741122024" TargetMode="External" /><Relationship Id="rId10" Type="http://schemas.openxmlformats.org/officeDocument/2006/relationships/hyperlink" Target="https://podminky.urs.cz/item/CS_URS_2026_01/741122031" TargetMode="External" /><Relationship Id="rId11" Type="http://schemas.openxmlformats.org/officeDocument/2006/relationships/hyperlink" Target="https://podminky.urs.cz/item/CS_URS_2026_01/741122032" TargetMode="External" /><Relationship Id="rId12" Type="http://schemas.openxmlformats.org/officeDocument/2006/relationships/hyperlink" Target="https://podminky.urs.cz/item/CS_URS_2026_01/741210002" TargetMode="External" /><Relationship Id="rId13" Type="http://schemas.openxmlformats.org/officeDocument/2006/relationships/hyperlink" Target="https://podminky.urs.cz/item/CS_URS_2026_01/741310101" TargetMode="External" /><Relationship Id="rId14" Type="http://schemas.openxmlformats.org/officeDocument/2006/relationships/hyperlink" Target="https://podminky.urs.cz/item/CS_URS_2026_01/741310121" TargetMode="External" /><Relationship Id="rId15" Type="http://schemas.openxmlformats.org/officeDocument/2006/relationships/hyperlink" Target="https://podminky.urs.cz/item/CS_URS_2026_01/741310122" TargetMode="External" /><Relationship Id="rId16" Type="http://schemas.openxmlformats.org/officeDocument/2006/relationships/hyperlink" Target="https://podminky.urs.cz/item/CS_URS_2026_01/741310221" TargetMode="External" /><Relationship Id="rId17" Type="http://schemas.openxmlformats.org/officeDocument/2006/relationships/hyperlink" Target="https://podminky.urs.cz/item/CS_URS_2026_01/741311004" TargetMode="External" /><Relationship Id="rId18" Type="http://schemas.openxmlformats.org/officeDocument/2006/relationships/hyperlink" Target="https://podminky.urs.cz/item/CS_URS_2026_01/741313002" TargetMode="External" /><Relationship Id="rId19" Type="http://schemas.openxmlformats.org/officeDocument/2006/relationships/hyperlink" Target="https://podminky.urs.cz/item/CS_URS_2026_01/741313003" TargetMode="External" /><Relationship Id="rId20" Type="http://schemas.openxmlformats.org/officeDocument/2006/relationships/hyperlink" Target="https://podminky.urs.cz/item/CS_URS_2026_01/741313151" TargetMode="External" /><Relationship Id="rId21" Type="http://schemas.openxmlformats.org/officeDocument/2006/relationships/hyperlink" Target="https://podminky.urs.cz/item/CS_URS_2026_01/741372022" TargetMode="External" /><Relationship Id="rId22" Type="http://schemas.openxmlformats.org/officeDocument/2006/relationships/hyperlink" Target="https://podminky.urs.cz/item/CS_URS_2026_01/741372062" TargetMode="External" /><Relationship Id="rId23" Type="http://schemas.openxmlformats.org/officeDocument/2006/relationships/hyperlink" Target="https://podminky.urs.cz/item/CS_URS_2026_01/741372073" TargetMode="External" /><Relationship Id="rId24" Type="http://schemas.openxmlformats.org/officeDocument/2006/relationships/hyperlink" Target="https://podminky.urs.cz/item/CS_URS_2026_01/741810003" TargetMode="External" /><Relationship Id="rId25" Type="http://schemas.openxmlformats.org/officeDocument/2006/relationships/hyperlink" Target="https://podminky.urs.cz/item/CS_URS_2026_01/741810011" TargetMode="External" /><Relationship Id="rId26" Type="http://schemas.openxmlformats.org/officeDocument/2006/relationships/hyperlink" Target="https://podminky.urs.cz/item/CS_URS_2026_01/998741103" TargetMode="External" /><Relationship Id="rId27" Type="http://schemas.openxmlformats.org/officeDocument/2006/relationships/hyperlink" Target="https://podminky.urs.cz/item/CS_URS_2026_01/742121001" TargetMode="External" /><Relationship Id="rId28" Type="http://schemas.openxmlformats.org/officeDocument/2006/relationships/hyperlink" Target="https://podminky.urs.cz/item/CS_URS_2026_01/742124002" TargetMode="External" /><Relationship Id="rId29" Type="http://schemas.openxmlformats.org/officeDocument/2006/relationships/hyperlink" Target="https://podminky.urs.cz/item/CS_URS_2026_01/742310002" TargetMode="External" /><Relationship Id="rId30" Type="http://schemas.openxmlformats.org/officeDocument/2006/relationships/hyperlink" Target="https://podminky.urs.cz/item/CS_URS_2026_01/742310006" TargetMode="External" /><Relationship Id="rId31" Type="http://schemas.openxmlformats.org/officeDocument/2006/relationships/hyperlink" Target="https://podminky.urs.cz/item/CS_URS_2026_01/742320001" TargetMode="External" /><Relationship Id="rId32" Type="http://schemas.openxmlformats.org/officeDocument/2006/relationships/hyperlink" Target="https://podminky.urs.cz/item/CS_URS_2026_01/742330012" TargetMode="External" /><Relationship Id="rId33" Type="http://schemas.openxmlformats.org/officeDocument/2006/relationships/hyperlink" Target="https://podminky.urs.cz/item/CS_URS_2026_01/742330044" TargetMode="External" /><Relationship Id="rId34" Type="http://schemas.openxmlformats.org/officeDocument/2006/relationships/hyperlink" Target="https://podminky.urs.cz/item/CS_URS_2026_01/013254000" TargetMode="External" /><Relationship Id="rId3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110041" TargetMode="External" /><Relationship Id="rId2" Type="http://schemas.openxmlformats.org/officeDocument/2006/relationships/hyperlink" Target="https://podminky.urs.cz/item/CS_URS_2026_01/741112001" TargetMode="External" /><Relationship Id="rId3" Type="http://schemas.openxmlformats.org/officeDocument/2006/relationships/hyperlink" Target="https://podminky.urs.cz/item/CS_URS_2026_01/741112061" TargetMode="External" /><Relationship Id="rId4" Type="http://schemas.openxmlformats.org/officeDocument/2006/relationships/hyperlink" Target="https://podminky.urs.cz/item/CS_URS_2026_01/741112101" TargetMode="External" /><Relationship Id="rId5" Type="http://schemas.openxmlformats.org/officeDocument/2006/relationships/hyperlink" Target="https://podminky.urs.cz/item/CS_URS_2026_01/741120001" TargetMode="External" /><Relationship Id="rId6" Type="http://schemas.openxmlformats.org/officeDocument/2006/relationships/hyperlink" Target="https://podminky.urs.cz/item/CS_URS_2026_01/741122011" TargetMode="External" /><Relationship Id="rId7" Type="http://schemas.openxmlformats.org/officeDocument/2006/relationships/hyperlink" Target="https://podminky.urs.cz/item/CS_URS_2026_01/741122015" TargetMode="External" /><Relationship Id="rId8" Type="http://schemas.openxmlformats.org/officeDocument/2006/relationships/hyperlink" Target="https://podminky.urs.cz/item/CS_URS_2026_01/741122016" TargetMode="External" /><Relationship Id="rId9" Type="http://schemas.openxmlformats.org/officeDocument/2006/relationships/hyperlink" Target="https://podminky.urs.cz/item/CS_URS_2026_01/741122024" TargetMode="External" /><Relationship Id="rId10" Type="http://schemas.openxmlformats.org/officeDocument/2006/relationships/hyperlink" Target="https://podminky.urs.cz/item/CS_URS_2026_01/741122031" TargetMode="External" /><Relationship Id="rId11" Type="http://schemas.openxmlformats.org/officeDocument/2006/relationships/hyperlink" Target="https://podminky.urs.cz/item/CS_URS_2026_01/741210002" TargetMode="External" /><Relationship Id="rId12" Type="http://schemas.openxmlformats.org/officeDocument/2006/relationships/hyperlink" Target="https://podminky.urs.cz/item/CS_URS_2026_01/741310101" TargetMode="External" /><Relationship Id="rId13" Type="http://schemas.openxmlformats.org/officeDocument/2006/relationships/hyperlink" Target="https://podminky.urs.cz/item/CS_URS_2026_01/741310104" TargetMode="External" /><Relationship Id="rId14" Type="http://schemas.openxmlformats.org/officeDocument/2006/relationships/hyperlink" Target="https://podminky.urs.cz/item/CS_URS_2026_01/741310121" TargetMode="External" /><Relationship Id="rId15" Type="http://schemas.openxmlformats.org/officeDocument/2006/relationships/hyperlink" Target="https://podminky.urs.cz/item/CS_URS_2026_01/741310122" TargetMode="External" /><Relationship Id="rId16" Type="http://schemas.openxmlformats.org/officeDocument/2006/relationships/hyperlink" Target="https://podminky.urs.cz/item/CS_URS_2026_01/741310126" TargetMode="External" /><Relationship Id="rId17" Type="http://schemas.openxmlformats.org/officeDocument/2006/relationships/hyperlink" Target="https://podminky.urs.cz/item/CS_URS_2026_01/741310221" TargetMode="External" /><Relationship Id="rId18" Type="http://schemas.openxmlformats.org/officeDocument/2006/relationships/hyperlink" Target="https://podminky.urs.cz/item/CS_URS_2026_01/741311004" TargetMode="External" /><Relationship Id="rId19" Type="http://schemas.openxmlformats.org/officeDocument/2006/relationships/hyperlink" Target="https://podminky.urs.cz/item/CS_URS_2026_01/741313002" TargetMode="External" /><Relationship Id="rId20" Type="http://schemas.openxmlformats.org/officeDocument/2006/relationships/hyperlink" Target="https://podminky.urs.cz/item/CS_URS_2026_01/741313003" TargetMode="External" /><Relationship Id="rId21" Type="http://schemas.openxmlformats.org/officeDocument/2006/relationships/hyperlink" Target="https://podminky.urs.cz/item/CS_URS_2026_01/741313151" TargetMode="External" /><Relationship Id="rId22" Type="http://schemas.openxmlformats.org/officeDocument/2006/relationships/hyperlink" Target="https://podminky.urs.cz/item/CS_URS_2026_01/741372022" TargetMode="External" /><Relationship Id="rId23" Type="http://schemas.openxmlformats.org/officeDocument/2006/relationships/hyperlink" Target="https://podminky.urs.cz/item/CS_URS_2026_01/741372062" TargetMode="External" /><Relationship Id="rId24" Type="http://schemas.openxmlformats.org/officeDocument/2006/relationships/hyperlink" Target="https://podminky.urs.cz/item/CS_URS_2026_01/741372063" TargetMode="External" /><Relationship Id="rId25" Type="http://schemas.openxmlformats.org/officeDocument/2006/relationships/hyperlink" Target="https://podminky.urs.cz/item/CS_URS_2026_01/741372073" TargetMode="External" /><Relationship Id="rId26" Type="http://schemas.openxmlformats.org/officeDocument/2006/relationships/hyperlink" Target="https://podminky.urs.cz/item/CS_URS_2026_01/741810003" TargetMode="External" /><Relationship Id="rId27" Type="http://schemas.openxmlformats.org/officeDocument/2006/relationships/hyperlink" Target="https://podminky.urs.cz/item/CS_URS_2026_01/741810011" TargetMode="External" /><Relationship Id="rId28" Type="http://schemas.openxmlformats.org/officeDocument/2006/relationships/hyperlink" Target="https://podminky.urs.cz/item/CS_URS_2026_01/998741103" TargetMode="External" /><Relationship Id="rId29" Type="http://schemas.openxmlformats.org/officeDocument/2006/relationships/hyperlink" Target="https://podminky.urs.cz/item/CS_URS_2026_01/742124002" TargetMode="External" /><Relationship Id="rId30" Type="http://schemas.openxmlformats.org/officeDocument/2006/relationships/hyperlink" Target="https://podminky.urs.cz/item/CS_URS_2026_01/742310002" TargetMode="External" /><Relationship Id="rId31" Type="http://schemas.openxmlformats.org/officeDocument/2006/relationships/hyperlink" Target="https://podminky.urs.cz/item/CS_URS_2026_01/742310006" TargetMode="External" /><Relationship Id="rId32" Type="http://schemas.openxmlformats.org/officeDocument/2006/relationships/hyperlink" Target="https://podminky.urs.cz/item/CS_URS_2026_01/742330012" TargetMode="External" /><Relationship Id="rId33" Type="http://schemas.openxmlformats.org/officeDocument/2006/relationships/hyperlink" Target="https://podminky.urs.cz/item/CS_URS_2026_01/742330044" TargetMode="External" /><Relationship Id="rId34" Type="http://schemas.openxmlformats.org/officeDocument/2006/relationships/hyperlink" Target="https://podminky.urs.cz/item/CS_URS_2026_01/013254000" TargetMode="External" /><Relationship Id="rId35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32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26027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 xml:space="preserve">Karlovy Vary, ZŠ Jazyků, Libušina 31,  rekonstrukce osvětlení a elektroinstalace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9. 3. 2026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>Klimešová Miroslava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'I.etapa - Elektroinstalace'!J30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'I.etapa - Elektroinstalace'!P121</f>
        <v>0</v>
      </c>
      <c r="AV95" s="127">
        <f>'I.etapa - Elektroinstalace'!J33</f>
        <v>0</v>
      </c>
      <c r="AW95" s="127">
        <f>'I.etapa - Elektroinstalace'!J34</f>
        <v>0</v>
      </c>
      <c r="AX95" s="127">
        <f>'I.etapa - Elektroinstalace'!J35</f>
        <v>0</v>
      </c>
      <c r="AY95" s="127">
        <f>'I.etapa - Elektroinstalace'!J36</f>
        <v>0</v>
      </c>
      <c r="AZ95" s="127">
        <f>'I.etapa - Elektroinstalace'!F33</f>
        <v>0</v>
      </c>
      <c r="BA95" s="127">
        <f>'I.etapa - Elektroinstalace'!F34</f>
        <v>0</v>
      </c>
      <c r="BB95" s="127">
        <f>'I.etapa - Elektroinstalace'!F35</f>
        <v>0</v>
      </c>
      <c r="BC95" s="127">
        <f>'I.etapa - Elektroinstalace'!F36</f>
        <v>0</v>
      </c>
      <c r="BD95" s="129">
        <f>'I.etapa - Elektroinstalace'!F37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'II.etapa - Elektroinstalace'!J30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26">
        <v>0</v>
      </c>
      <c r="AT96" s="127">
        <f>ROUND(SUM(AV96:AW96),2)</f>
        <v>0</v>
      </c>
      <c r="AU96" s="128">
        <f>'II.etapa - Elektroinstalace'!P121</f>
        <v>0</v>
      </c>
      <c r="AV96" s="127">
        <f>'II.etapa - Elektroinstalace'!J33</f>
        <v>0</v>
      </c>
      <c r="AW96" s="127">
        <f>'II.etapa - Elektroinstalace'!J34</f>
        <v>0</v>
      </c>
      <c r="AX96" s="127">
        <f>'II.etapa - Elektroinstalace'!J35</f>
        <v>0</v>
      </c>
      <c r="AY96" s="127">
        <f>'II.etapa - Elektroinstalace'!J36</f>
        <v>0</v>
      </c>
      <c r="AZ96" s="127">
        <f>'II.etapa - Elektroinstalace'!F33</f>
        <v>0</v>
      </c>
      <c r="BA96" s="127">
        <f>'II.etapa - Elektroinstalace'!F34</f>
        <v>0</v>
      </c>
      <c r="BB96" s="127">
        <f>'II.etapa - Elektroinstalace'!F35</f>
        <v>0</v>
      </c>
      <c r="BC96" s="127">
        <f>'II.etapa - Elektroinstalace'!F36</f>
        <v>0</v>
      </c>
      <c r="BD96" s="129">
        <f>'II.etapa - Elektroinstalace'!F37</f>
        <v>0</v>
      </c>
      <c r="BE96" s="7"/>
      <c r="BT96" s="130" t="s">
        <v>83</v>
      </c>
      <c r="BV96" s="130" t="s">
        <v>77</v>
      </c>
      <c r="BW96" s="130" t="s">
        <v>87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79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'III.etapa - Elektroinstalace'!J30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82</v>
      </c>
      <c r="AR97" s="125"/>
      <c r="AS97" s="131">
        <v>0</v>
      </c>
      <c r="AT97" s="132">
        <f>ROUND(SUM(AV97:AW97),2)</f>
        <v>0</v>
      </c>
      <c r="AU97" s="133">
        <f>'III.etapa - Elektroinstalace'!P121</f>
        <v>0</v>
      </c>
      <c r="AV97" s="132">
        <f>'III.etapa - Elektroinstalace'!J33</f>
        <v>0</v>
      </c>
      <c r="AW97" s="132">
        <f>'III.etapa - Elektroinstalace'!J34</f>
        <v>0</v>
      </c>
      <c r="AX97" s="132">
        <f>'III.etapa - Elektroinstalace'!J35</f>
        <v>0</v>
      </c>
      <c r="AY97" s="132">
        <f>'III.etapa - Elektroinstalace'!J36</f>
        <v>0</v>
      </c>
      <c r="AZ97" s="132">
        <f>'III.etapa - Elektroinstalace'!F33</f>
        <v>0</v>
      </c>
      <c r="BA97" s="132">
        <f>'III.etapa - Elektroinstalace'!F34</f>
        <v>0</v>
      </c>
      <c r="BB97" s="132">
        <f>'III.etapa - Elektroinstalace'!F35</f>
        <v>0</v>
      </c>
      <c r="BC97" s="132">
        <f>'III.etapa - Elektroinstalace'!F36</f>
        <v>0</v>
      </c>
      <c r="BD97" s="134">
        <f>'III.etapa - Elektroinstalace'!F37</f>
        <v>0</v>
      </c>
      <c r="BE97" s="7"/>
      <c r="BT97" s="130" t="s">
        <v>83</v>
      </c>
      <c r="BV97" s="130" t="s">
        <v>77</v>
      </c>
      <c r="BW97" s="130" t="s">
        <v>89</v>
      </c>
      <c r="BX97" s="130" t="s">
        <v>5</v>
      </c>
      <c r="CL97" s="130" t="s">
        <v>1</v>
      </c>
      <c r="CM97" s="130" t="s">
        <v>85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Z+QgAv/DLVT5Whd5vC+QTfIIrG/cU7ESmG2ggSsLSG4oBQwiK8IBcy+wzmCjkUdmBVZDruHmtU7IZq/GeRfiEQ==" hashValue="4M6iNi5Cg/T/hx/8OuwfLeqaZVCD65iavTdOPcnDDq+Krd11sbySxe+ONIojL8hTNdIngx6hvXeCM61Hl6p+9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.etapa - Elektroinstalace'!C2" display="/"/>
    <hyperlink ref="A96" location="'II.etapa - Elektroinstalace'!C2" display="/"/>
    <hyperlink ref="A97" location="'III.etapa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 xml:space="preserve">Karlovy Vary, ZŠ Jazyků, Libušina 31,  rekonstrukce osvětlení a elektroinstalace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9. 3. 2026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">
        <v>32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ROUND((SUM(BE121:BE269)),  2)</f>
        <v>0</v>
      </c>
      <c r="G33" s="37"/>
      <c r="H33" s="37"/>
      <c r="I33" s="154">
        <v>0.20999999999999999</v>
      </c>
      <c r="J33" s="153">
        <f>ROUND(((SUM(BE121:BE269))*I33),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ROUND((SUM(BF121:BF269)),  2)</f>
        <v>0</v>
      </c>
      <c r="G34" s="37"/>
      <c r="H34" s="37"/>
      <c r="I34" s="154">
        <v>0.12</v>
      </c>
      <c r="J34" s="153">
        <f>ROUND(((SUM(BF121:BF269))*I34),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ROUND((SUM(BG121:BG269)),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ROUND((SUM(BH121:BH269)),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ROUND((SUM(BI121:BI269)),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 xml:space="preserve">Karlovy Vary, ZŠ Jazyků, Libušina 31,  rekonstrukce osvětlení a elektroinstalace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I.etapa - Elektroinstalace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9. 3. 2026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>Klimešová Miroslava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J214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101</v>
      </c>
      <c r="E100" s="181"/>
      <c r="F100" s="181"/>
      <c r="G100" s="181"/>
      <c r="H100" s="181"/>
      <c r="I100" s="181"/>
      <c r="J100" s="182">
        <f>J265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J266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103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73" t="str">
        <f>E7</f>
        <v xml:space="preserve">Karlovy Vary, ZŠ Jazyků, Libušina 31,  rekonstrukce osvětlení a elektroinstalace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I.etapa - Elektroinstalace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9. 3. 2026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31</v>
      </c>
      <c r="J118" s="35" t="str">
        <f>E24</f>
        <v>Klimešová Miroslava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104</v>
      </c>
      <c r="D120" s="193" t="s">
        <v>60</v>
      </c>
      <c r="E120" s="193" t="s">
        <v>56</v>
      </c>
      <c r="F120" s="193" t="s">
        <v>57</v>
      </c>
      <c r="G120" s="193" t="s">
        <v>105</v>
      </c>
      <c r="H120" s="193" t="s">
        <v>106</v>
      </c>
      <c r="I120" s="193" t="s">
        <v>107</v>
      </c>
      <c r="J120" s="193" t="s">
        <v>95</v>
      </c>
      <c r="K120" s="194" t="s">
        <v>108</v>
      </c>
      <c r="L120" s="195"/>
      <c r="M120" s="99" t="s">
        <v>1</v>
      </c>
      <c r="N120" s="100" t="s">
        <v>39</v>
      </c>
      <c r="O120" s="100" t="s">
        <v>109</v>
      </c>
      <c r="P120" s="100" t="s">
        <v>110</v>
      </c>
      <c r="Q120" s="100" t="s">
        <v>111</v>
      </c>
      <c r="R120" s="100" t="s">
        <v>112</v>
      </c>
      <c r="S120" s="100" t="s">
        <v>113</v>
      </c>
      <c r="T120" s="101" t="s">
        <v>114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115</v>
      </c>
      <c r="D121" s="39"/>
      <c r="E121" s="39"/>
      <c r="F121" s="39"/>
      <c r="G121" s="39"/>
      <c r="H121" s="39"/>
      <c r="I121" s="39"/>
      <c r="J121" s="196">
        <f>BK121</f>
        <v>0</v>
      </c>
      <c r="K121" s="39"/>
      <c r="L121" s="43"/>
      <c r="M121" s="102"/>
      <c r="N121" s="197"/>
      <c r="O121" s="103"/>
      <c r="P121" s="198">
        <f>P122+P265</f>
        <v>0</v>
      </c>
      <c r="Q121" s="103"/>
      <c r="R121" s="198">
        <f>R122+R265</f>
        <v>0.44195000000000001</v>
      </c>
      <c r="S121" s="103"/>
      <c r="T121" s="199">
        <f>T122+T265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97</v>
      </c>
      <c r="BK121" s="200">
        <f>BK122+BK265</f>
        <v>0</v>
      </c>
    </row>
    <row r="122" s="12" customFormat="1" ht="25.92" customHeight="1">
      <c r="A122" s="12"/>
      <c r="B122" s="201"/>
      <c r="C122" s="202"/>
      <c r="D122" s="203" t="s">
        <v>74</v>
      </c>
      <c r="E122" s="204" t="s">
        <v>116</v>
      </c>
      <c r="F122" s="204" t="s">
        <v>117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P123+P214</f>
        <v>0</v>
      </c>
      <c r="Q122" s="209"/>
      <c r="R122" s="210">
        <f>R123+R214</f>
        <v>0.44195000000000001</v>
      </c>
      <c r="S122" s="209"/>
      <c r="T122" s="211">
        <f>T123+T214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85</v>
      </c>
      <c r="AT122" s="213" t="s">
        <v>74</v>
      </c>
      <c r="AU122" s="213" t="s">
        <v>75</v>
      </c>
      <c r="AY122" s="212" t="s">
        <v>118</v>
      </c>
      <c r="BK122" s="214">
        <f>BK123+BK214</f>
        <v>0</v>
      </c>
    </row>
    <row r="123" s="12" customFormat="1" ht="22.8" customHeight="1">
      <c r="A123" s="12"/>
      <c r="B123" s="201"/>
      <c r="C123" s="202"/>
      <c r="D123" s="203" t="s">
        <v>74</v>
      </c>
      <c r="E123" s="215" t="s">
        <v>119</v>
      </c>
      <c r="F123" s="215" t="s">
        <v>120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SUM(P124:P213)</f>
        <v>0</v>
      </c>
      <c r="Q123" s="209"/>
      <c r="R123" s="210">
        <f>SUM(R124:R213)</f>
        <v>0.40431</v>
      </c>
      <c r="S123" s="209"/>
      <c r="T123" s="211">
        <f>SUM(T124:T213)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85</v>
      </c>
      <c r="AT123" s="213" t="s">
        <v>74</v>
      </c>
      <c r="AU123" s="213" t="s">
        <v>83</v>
      </c>
      <c r="AY123" s="212" t="s">
        <v>118</v>
      </c>
      <c r="BK123" s="214">
        <f>SUM(BK124:BK213)</f>
        <v>0</v>
      </c>
    </row>
    <row r="124" s="2" customFormat="1" ht="44.25" customHeight="1">
      <c r="A124" s="37"/>
      <c r="B124" s="38"/>
      <c r="C124" s="217" t="s">
        <v>83</v>
      </c>
      <c r="D124" s="217" t="s">
        <v>121</v>
      </c>
      <c r="E124" s="218" t="s">
        <v>122</v>
      </c>
      <c r="F124" s="219" t="s">
        <v>123</v>
      </c>
      <c r="G124" s="220" t="s">
        <v>124</v>
      </c>
      <c r="H124" s="221">
        <v>400</v>
      </c>
      <c r="I124" s="222"/>
      <c r="J124" s="223">
        <f>ROUND(I124*H124,2)</f>
        <v>0</v>
      </c>
      <c r="K124" s="219" t="s">
        <v>125</v>
      </c>
      <c r="L124" s="43"/>
      <c r="M124" s="224" t="s">
        <v>1</v>
      </c>
      <c r="N124" s="225" t="s">
        <v>40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126</v>
      </c>
      <c r="AT124" s="228" t="s">
        <v>121</v>
      </c>
      <c r="AU124" s="228" t="s">
        <v>85</v>
      </c>
      <c r="AY124" s="16" t="s">
        <v>118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83</v>
      </c>
      <c r="BK124" s="229">
        <f>ROUND(I124*H124,2)</f>
        <v>0</v>
      </c>
      <c r="BL124" s="16" t="s">
        <v>126</v>
      </c>
      <c r="BM124" s="228" t="s">
        <v>127</v>
      </c>
    </row>
    <row r="125" s="2" customFormat="1">
      <c r="A125" s="37"/>
      <c r="B125" s="38"/>
      <c r="C125" s="39"/>
      <c r="D125" s="230" t="s">
        <v>128</v>
      </c>
      <c r="E125" s="39"/>
      <c r="F125" s="231" t="s">
        <v>129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128</v>
      </c>
      <c r="AU125" s="16" t="s">
        <v>85</v>
      </c>
    </row>
    <row r="126" s="2" customFormat="1" ht="24.15" customHeight="1">
      <c r="A126" s="37"/>
      <c r="B126" s="38"/>
      <c r="C126" s="235" t="s">
        <v>85</v>
      </c>
      <c r="D126" s="235" t="s">
        <v>130</v>
      </c>
      <c r="E126" s="236" t="s">
        <v>131</v>
      </c>
      <c r="F126" s="237" t="s">
        <v>132</v>
      </c>
      <c r="G126" s="238" t="s">
        <v>124</v>
      </c>
      <c r="H126" s="239">
        <v>210</v>
      </c>
      <c r="I126" s="240"/>
      <c r="J126" s="241">
        <f>ROUND(I126*H126,2)</f>
        <v>0</v>
      </c>
      <c r="K126" s="237" t="s">
        <v>1</v>
      </c>
      <c r="L126" s="242"/>
      <c r="M126" s="243" t="s">
        <v>1</v>
      </c>
      <c r="N126" s="244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133</v>
      </c>
      <c r="AT126" s="228" t="s">
        <v>130</v>
      </c>
      <c r="AU126" s="228" t="s">
        <v>85</v>
      </c>
      <c r="AY126" s="16" t="s">
        <v>118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83</v>
      </c>
      <c r="BK126" s="229">
        <f>ROUND(I126*H126,2)</f>
        <v>0</v>
      </c>
      <c r="BL126" s="16" t="s">
        <v>126</v>
      </c>
      <c r="BM126" s="228" t="s">
        <v>134</v>
      </c>
    </row>
    <row r="127" s="13" customFormat="1">
      <c r="A127" s="13"/>
      <c r="B127" s="245"/>
      <c r="C127" s="246"/>
      <c r="D127" s="247" t="s">
        <v>135</v>
      </c>
      <c r="E127" s="246"/>
      <c r="F127" s="248" t="s">
        <v>136</v>
      </c>
      <c r="G127" s="246"/>
      <c r="H127" s="249">
        <v>210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5" t="s">
        <v>135</v>
      </c>
      <c r="AU127" s="255" t="s">
        <v>85</v>
      </c>
      <c r="AV127" s="13" t="s">
        <v>85</v>
      </c>
      <c r="AW127" s="13" t="s">
        <v>4</v>
      </c>
      <c r="AX127" s="13" t="s">
        <v>83</v>
      </c>
      <c r="AY127" s="255" t="s">
        <v>118</v>
      </c>
    </row>
    <row r="128" s="2" customFormat="1" ht="24.15" customHeight="1">
      <c r="A128" s="37"/>
      <c r="B128" s="38"/>
      <c r="C128" s="235" t="s">
        <v>137</v>
      </c>
      <c r="D128" s="235" t="s">
        <v>130</v>
      </c>
      <c r="E128" s="236" t="s">
        <v>138</v>
      </c>
      <c r="F128" s="237" t="s">
        <v>139</v>
      </c>
      <c r="G128" s="238" t="s">
        <v>124</v>
      </c>
      <c r="H128" s="239">
        <v>210</v>
      </c>
      <c r="I128" s="240"/>
      <c r="J128" s="241">
        <f>ROUND(I128*H128,2)</f>
        <v>0</v>
      </c>
      <c r="K128" s="237" t="s">
        <v>1</v>
      </c>
      <c r="L128" s="242"/>
      <c r="M128" s="243" t="s">
        <v>1</v>
      </c>
      <c r="N128" s="244" t="s">
        <v>40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133</v>
      </c>
      <c r="AT128" s="228" t="s">
        <v>130</v>
      </c>
      <c r="AU128" s="228" t="s">
        <v>85</v>
      </c>
      <c r="AY128" s="16" t="s">
        <v>118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83</v>
      </c>
      <c r="BK128" s="229">
        <f>ROUND(I128*H128,2)</f>
        <v>0</v>
      </c>
      <c r="BL128" s="16" t="s">
        <v>126</v>
      </c>
      <c r="BM128" s="228" t="s">
        <v>140</v>
      </c>
    </row>
    <row r="129" s="13" customFormat="1">
      <c r="A129" s="13"/>
      <c r="B129" s="245"/>
      <c r="C129" s="246"/>
      <c r="D129" s="247" t="s">
        <v>135</v>
      </c>
      <c r="E129" s="246"/>
      <c r="F129" s="248" t="s">
        <v>136</v>
      </c>
      <c r="G129" s="246"/>
      <c r="H129" s="249">
        <v>210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5" t="s">
        <v>135</v>
      </c>
      <c r="AU129" s="255" t="s">
        <v>85</v>
      </c>
      <c r="AV129" s="13" t="s">
        <v>85</v>
      </c>
      <c r="AW129" s="13" t="s">
        <v>4</v>
      </c>
      <c r="AX129" s="13" t="s">
        <v>83</v>
      </c>
      <c r="AY129" s="255" t="s">
        <v>118</v>
      </c>
    </row>
    <row r="130" s="2" customFormat="1" ht="49.05" customHeight="1">
      <c r="A130" s="37"/>
      <c r="B130" s="38"/>
      <c r="C130" s="217" t="s">
        <v>141</v>
      </c>
      <c r="D130" s="217" t="s">
        <v>121</v>
      </c>
      <c r="E130" s="218" t="s">
        <v>142</v>
      </c>
      <c r="F130" s="219" t="s">
        <v>143</v>
      </c>
      <c r="G130" s="220" t="s">
        <v>144</v>
      </c>
      <c r="H130" s="221">
        <v>83</v>
      </c>
      <c r="I130" s="222"/>
      <c r="J130" s="223">
        <f>ROUND(I130*H130,2)</f>
        <v>0</v>
      </c>
      <c r="K130" s="219" t="s">
        <v>125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126</v>
      </c>
      <c r="AT130" s="228" t="s">
        <v>121</v>
      </c>
      <c r="AU130" s="228" t="s">
        <v>85</v>
      </c>
      <c r="AY130" s="16" t="s">
        <v>118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126</v>
      </c>
      <c r="BM130" s="228" t="s">
        <v>145</v>
      </c>
    </row>
    <row r="131" s="2" customFormat="1">
      <c r="A131" s="37"/>
      <c r="B131" s="38"/>
      <c r="C131" s="39"/>
      <c r="D131" s="230" t="s">
        <v>128</v>
      </c>
      <c r="E131" s="39"/>
      <c r="F131" s="231" t="s">
        <v>146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128</v>
      </c>
      <c r="AU131" s="16" t="s">
        <v>85</v>
      </c>
    </row>
    <row r="132" s="2" customFormat="1" ht="24.15" customHeight="1">
      <c r="A132" s="37"/>
      <c r="B132" s="38"/>
      <c r="C132" s="235" t="s">
        <v>147</v>
      </c>
      <c r="D132" s="235" t="s">
        <v>130</v>
      </c>
      <c r="E132" s="236" t="s">
        <v>148</v>
      </c>
      <c r="F132" s="237" t="s">
        <v>149</v>
      </c>
      <c r="G132" s="238" t="s">
        <v>144</v>
      </c>
      <c r="H132" s="239">
        <v>83</v>
      </c>
      <c r="I132" s="240"/>
      <c r="J132" s="241">
        <f>ROUND(I132*H132,2)</f>
        <v>0</v>
      </c>
      <c r="K132" s="237" t="s">
        <v>125</v>
      </c>
      <c r="L132" s="242"/>
      <c r="M132" s="243" t="s">
        <v>1</v>
      </c>
      <c r="N132" s="244" t="s">
        <v>40</v>
      </c>
      <c r="O132" s="90"/>
      <c r="P132" s="226">
        <f>O132*H132</f>
        <v>0</v>
      </c>
      <c r="Q132" s="226">
        <v>5.0000000000000002E-05</v>
      </c>
      <c r="R132" s="226">
        <f>Q132*H132</f>
        <v>0.00415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130</v>
      </c>
      <c r="AU132" s="228" t="s">
        <v>85</v>
      </c>
      <c r="AY132" s="16" t="s">
        <v>118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126</v>
      </c>
      <c r="BM132" s="228" t="s">
        <v>150</v>
      </c>
    </row>
    <row r="133" s="2" customFormat="1" ht="55.5" customHeight="1">
      <c r="A133" s="37"/>
      <c r="B133" s="38"/>
      <c r="C133" s="217" t="s">
        <v>151</v>
      </c>
      <c r="D133" s="217" t="s">
        <v>121</v>
      </c>
      <c r="E133" s="218" t="s">
        <v>152</v>
      </c>
      <c r="F133" s="219" t="s">
        <v>153</v>
      </c>
      <c r="G133" s="220" t="s">
        <v>144</v>
      </c>
      <c r="H133" s="221">
        <v>20</v>
      </c>
      <c r="I133" s="222"/>
      <c r="J133" s="223">
        <f>ROUND(I133*H133,2)</f>
        <v>0</v>
      </c>
      <c r="K133" s="219" t="s">
        <v>125</v>
      </c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126</v>
      </c>
      <c r="AT133" s="228" t="s">
        <v>121</v>
      </c>
      <c r="AU133" s="228" t="s">
        <v>85</v>
      </c>
      <c r="AY133" s="16" t="s">
        <v>118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126</v>
      </c>
      <c r="BM133" s="228" t="s">
        <v>154</v>
      </c>
    </row>
    <row r="134" s="2" customFormat="1">
      <c r="A134" s="37"/>
      <c r="B134" s="38"/>
      <c r="C134" s="39"/>
      <c r="D134" s="230" t="s">
        <v>128</v>
      </c>
      <c r="E134" s="39"/>
      <c r="F134" s="231" t="s">
        <v>155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128</v>
      </c>
      <c r="AU134" s="16" t="s">
        <v>85</v>
      </c>
    </row>
    <row r="135" s="2" customFormat="1" ht="24.15" customHeight="1">
      <c r="A135" s="37"/>
      <c r="B135" s="38"/>
      <c r="C135" s="235" t="s">
        <v>156</v>
      </c>
      <c r="D135" s="235" t="s">
        <v>130</v>
      </c>
      <c r="E135" s="236" t="s">
        <v>157</v>
      </c>
      <c r="F135" s="237" t="s">
        <v>158</v>
      </c>
      <c r="G135" s="238" t="s">
        <v>144</v>
      </c>
      <c r="H135" s="239">
        <v>20</v>
      </c>
      <c r="I135" s="240"/>
      <c r="J135" s="241">
        <f>ROUND(I135*H135,2)</f>
        <v>0</v>
      </c>
      <c r="K135" s="237" t="s">
        <v>125</v>
      </c>
      <c r="L135" s="242"/>
      <c r="M135" s="243" t="s">
        <v>1</v>
      </c>
      <c r="N135" s="244" t="s">
        <v>40</v>
      </c>
      <c r="O135" s="90"/>
      <c r="P135" s="226">
        <f>O135*H135</f>
        <v>0</v>
      </c>
      <c r="Q135" s="226">
        <v>9.0000000000000006E-05</v>
      </c>
      <c r="R135" s="226">
        <f>Q135*H135</f>
        <v>0.0018000000000000002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133</v>
      </c>
      <c r="AT135" s="228" t="s">
        <v>130</v>
      </c>
      <c r="AU135" s="228" t="s">
        <v>85</v>
      </c>
      <c r="AY135" s="16" t="s">
        <v>118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126</v>
      </c>
      <c r="BM135" s="228" t="s">
        <v>159</v>
      </c>
    </row>
    <row r="136" s="2" customFormat="1" ht="44.25" customHeight="1">
      <c r="A136" s="37"/>
      <c r="B136" s="38"/>
      <c r="C136" s="217" t="s">
        <v>160</v>
      </c>
      <c r="D136" s="217" t="s">
        <v>121</v>
      </c>
      <c r="E136" s="218" t="s">
        <v>161</v>
      </c>
      <c r="F136" s="219" t="s">
        <v>162</v>
      </c>
      <c r="G136" s="220" t="s">
        <v>124</v>
      </c>
      <c r="H136" s="221">
        <v>200</v>
      </c>
      <c r="I136" s="222"/>
      <c r="J136" s="223">
        <f>ROUND(I136*H136,2)</f>
        <v>0</v>
      </c>
      <c r="K136" s="219" t="s">
        <v>125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126</v>
      </c>
      <c r="AT136" s="228" t="s">
        <v>121</v>
      </c>
      <c r="AU136" s="228" t="s">
        <v>85</v>
      </c>
      <c r="AY136" s="16" t="s">
        <v>118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126</v>
      </c>
      <c r="BM136" s="228" t="s">
        <v>163</v>
      </c>
    </row>
    <row r="137" s="2" customFormat="1">
      <c r="A137" s="37"/>
      <c r="B137" s="38"/>
      <c r="C137" s="39"/>
      <c r="D137" s="230" t="s">
        <v>128</v>
      </c>
      <c r="E137" s="39"/>
      <c r="F137" s="231" t="s">
        <v>164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128</v>
      </c>
      <c r="AU137" s="16" t="s">
        <v>85</v>
      </c>
    </row>
    <row r="138" s="2" customFormat="1" ht="24.15" customHeight="1">
      <c r="A138" s="37"/>
      <c r="B138" s="38"/>
      <c r="C138" s="235" t="s">
        <v>165</v>
      </c>
      <c r="D138" s="235" t="s">
        <v>130</v>
      </c>
      <c r="E138" s="236" t="s">
        <v>166</v>
      </c>
      <c r="F138" s="237" t="s">
        <v>167</v>
      </c>
      <c r="G138" s="238" t="s">
        <v>124</v>
      </c>
      <c r="H138" s="239">
        <v>230</v>
      </c>
      <c r="I138" s="240"/>
      <c r="J138" s="241">
        <f>ROUND(I138*H138,2)</f>
        <v>0</v>
      </c>
      <c r="K138" s="237" t="s">
        <v>125</v>
      </c>
      <c r="L138" s="242"/>
      <c r="M138" s="243" t="s">
        <v>1</v>
      </c>
      <c r="N138" s="244" t="s">
        <v>40</v>
      </c>
      <c r="O138" s="90"/>
      <c r="P138" s="226">
        <f>O138*H138</f>
        <v>0</v>
      </c>
      <c r="Q138" s="226">
        <v>6.9999999999999994E-05</v>
      </c>
      <c r="R138" s="226">
        <f>Q138*H138</f>
        <v>0.0161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133</v>
      </c>
      <c r="AT138" s="228" t="s">
        <v>130</v>
      </c>
      <c r="AU138" s="228" t="s">
        <v>85</v>
      </c>
      <c r="AY138" s="16" t="s">
        <v>118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126</v>
      </c>
      <c r="BM138" s="228" t="s">
        <v>168</v>
      </c>
    </row>
    <row r="139" s="13" customFormat="1">
      <c r="A139" s="13"/>
      <c r="B139" s="245"/>
      <c r="C139" s="246"/>
      <c r="D139" s="247" t="s">
        <v>135</v>
      </c>
      <c r="E139" s="246"/>
      <c r="F139" s="248" t="s">
        <v>169</v>
      </c>
      <c r="G139" s="246"/>
      <c r="H139" s="249">
        <v>230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5" t="s">
        <v>135</v>
      </c>
      <c r="AU139" s="255" t="s">
        <v>85</v>
      </c>
      <c r="AV139" s="13" t="s">
        <v>85</v>
      </c>
      <c r="AW139" s="13" t="s">
        <v>4</v>
      </c>
      <c r="AX139" s="13" t="s">
        <v>83</v>
      </c>
      <c r="AY139" s="255" t="s">
        <v>118</v>
      </c>
    </row>
    <row r="140" s="2" customFormat="1" ht="44.25" customHeight="1">
      <c r="A140" s="37"/>
      <c r="B140" s="38"/>
      <c r="C140" s="217" t="s">
        <v>170</v>
      </c>
      <c r="D140" s="217" t="s">
        <v>121</v>
      </c>
      <c r="E140" s="218" t="s">
        <v>171</v>
      </c>
      <c r="F140" s="219" t="s">
        <v>172</v>
      </c>
      <c r="G140" s="220" t="s">
        <v>124</v>
      </c>
      <c r="H140" s="221">
        <v>120</v>
      </c>
      <c r="I140" s="222"/>
      <c r="J140" s="223">
        <f>ROUND(I140*H140,2)</f>
        <v>0</v>
      </c>
      <c r="K140" s="219" t="s">
        <v>125</v>
      </c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126</v>
      </c>
      <c r="AT140" s="228" t="s">
        <v>121</v>
      </c>
      <c r="AU140" s="228" t="s">
        <v>85</v>
      </c>
      <c r="AY140" s="16" t="s">
        <v>118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83</v>
      </c>
      <c r="BK140" s="229">
        <f>ROUND(I140*H140,2)</f>
        <v>0</v>
      </c>
      <c r="BL140" s="16" t="s">
        <v>126</v>
      </c>
      <c r="BM140" s="228" t="s">
        <v>173</v>
      </c>
    </row>
    <row r="141" s="2" customFormat="1">
      <c r="A141" s="37"/>
      <c r="B141" s="38"/>
      <c r="C141" s="39"/>
      <c r="D141" s="230" t="s">
        <v>128</v>
      </c>
      <c r="E141" s="39"/>
      <c r="F141" s="231" t="s">
        <v>174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128</v>
      </c>
      <c r="AU141" s="16" t="s">
        <v>85</v>
      </c>
    </row>
    <row r="142" s="2" customFormat="1" ht="24.15" customHeight="1">
      <c r="A142" s="37"/>
      <c r="B142" s="38"/>
      <c r="C142" s="235" t="s">
        <v>175</v>
      </c>
      <c r="D142" s="235" t="s">
        <v>130</v>
      </c>
      <c r="E142" s="236" t="s">
        <v>176</v>
      </c>
      <c r="F142" s="237" t="s">
        <v>177</v>
      </c>
      <c r="G142" s="238" t="s">
        <v>124</v>
      </c>
      <c r="H142" s="239">
        <v>138</v>
      </c>
      <c r="I142" s="240"/>
      <c r="J142" s="241">
        <f>ROUND(I142*H142,2)</f>
        <v>0</v>
      </c>
      <c r="K142" s="237" t="s">
        <v>125</v>
      </c>
      <c r="L142" s="242"/>
      <c r="M142" s="243" t="s">
        <v>1</v>
      </c>
      <c r="N142" s="244" t="s">
        <v>40</v>
      </c>
      <c r="O142" s="90"/>
      <c r="P142" s="226">
        <f>O142*H142</f>
        <v>0</v>
      </c>
      <c r="Q142" s="226">
        <v>0.00010000000000000001</v>
      </c>
      <c r="R142" s="226">
        <f>Q142*H142</f>
        <v>0.013800000000000002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133</v>
      </c>
      <c r="AT142" s="228" t="s">
        <v>130</v>
      </c>
      <c r="AU142" s="228" t="s">
        <v>85</v>
      </c>
      <c r="AY142" s="16" t="s">
        <v>118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83</v>
      </c>
      <c r="BK142" s="229">
        <f>ROUND(I142*H142,2)</f>
        <v>0</v>
      </c>
      <c r="BL142" s="16" t="s">
        <v>126</v>
      </c>
      <c r="BM142" s="228" t="s">
        <v>178</v>
      </c>
    </row>
    <row r="143" s="13" customFormat="1">
      <c r="A143" s="13"/>
      <c r="B143" s="245"/>
      <c r="C143" s="246"/>
      <c r="D143" s="247" t="s">
        <v>135</v>
      </c>
      <c r="E143" s="246"/>
      <c r="F143" s="248" t="s">
        <v>179</v>
      </c>
      <c r="G143" s="246"/>
      <c r="H143" s="249">
        <v>138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135</v>
      </c>
      <c r="AU143" s="255" t="s">
        <v>85</v>
      </c>
      <c r="AV143" s="13" t="s">
        <v>85</v>
      </c>
      <c r="AW143" s="13" t="s">
        <v>4</v>
      </c>
      <c r="AX143" s="13" t="s">
        <v>83</v>
      </c>
      <c r="AY143" s="255" t="s">
        <v>118</v>
      </c>
    </row>
    <row r="144" s="2" customFormat="1" ht="37.8" customHeight="1">
      <c r="A144" s="37"/>
      <c r="B144" s="38"/>
      <c r="C144" s="217" t="s">
        <v>8</v>
      </c>
      <c r="D144" s="217" t="s">
        <v>121</v>
      </c>
      <c r="E144" s="218" t="s">
        <v>180</v>
      </c>
      <c r="F144" s="219" t="s">
        <v>181</v>
      </c>
      <c r="G144" s="220" t="s">
        <v>124</v>
      </c>
      <c r="H144" s="221">
        <v>800</v>
      </c>
      <c r="I144" s="222"/>
      <c r="J144" s="223">
        <f>ROUND(I144*H144,2)</f>
        <v>0</v>
      </c>
      <c r="K144" s="219" t="s">
        <v>125</v>
      </c>
      <c r="L144" s="43"/>
      <c r="M144" s="224" t="s">
        <v>1</v>
      </c>
      <c r="N144" s="225" t="s">
        <v>40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126</v>
      </c>
      <c r="AT144" s="228" t="s">
        <v>121</v>
      </c>
      <c r="AU144" s="228" t="s">
        <v>85</v>
      </c>
      <c r="AY144" s="16" t="s">
        <v>118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83</v>
      </c>
      <c r="BK144" s="229">
        <f>ROUND(I144*H144,2)</f>
        <v>0</v>
      </c>
      <c r="BL144" s="16" t="s">
        <v>126</v>
      </c>
      <c r="BM144" s="228" t="s">
        <v>182</v>
      </c>
    </row>
    <row r="145" s="2" customFormat="1">
      <c r="A145" s="37"/>
      <c r="B145" s="38"/>
      <c r="C145" s="39"/>
      <c r="D145" s="230" t="s">
        <v>128</v>
      </c>
      <c r="E145" s="39"/>
      <c r="F145" s="231" t="s">
        <v>183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128</v>
      </c>
      <c r="AU145" s="16" t="s">
        <v>85</v>
      </c>
    </row>
    <row r="146" s="2" customFormat="1" ht="24.15" customHeight="1">
      <c r="A146" s="37"/>
      <c r="B146" s="38"/>
      <c r="C146" s="235" t="s">
        <v>184</v>
      </c>
      <c r="D146" s="235" t="s">
        <v>130</v>
      </c>
      <c r="E146" s="236" t="s">
        <v>185</v>
      </c>
      <c r="F146" s="237" t="s">
        <v>186</v>
      </c>
      <c r="G146" s="238" t="s">
        <v>124</v>
      </c>
      <c r="H146" s="239">
        <v>920</v>
      </c>
      <c r="I146" s="240"/>
      <c r="J146" s="241">
        <f>ROUND(I146*H146,2)</f>
        <v>0</v>
      </c>
      <c r="K146" s="237" t="s">
        <v>125</v>
      </c>
      <c r="L146" s="242"/>
      <c r="M146" s="243" t="s">
        <v>1</v>
      </c>
      <c r="N146" s="244" t="s">
        <v>40</v>
      </c>
      <c r="O146" s="90"/>
      <c r="P146" s="226">
        <f>O146*H146</f>
        <v>0</v>
      </c>
      <c r="Q146" s="226">
        <v>0.00012</v>
      </c>
      <c r="R146" s="226">
        <f>Q146*H146</f>
        <v>0.1104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133</v>
      </c>
      <c r="AT146" s="228" t="s">
        <v>130</v>
      </c>
      <c r="AU146" s="228" t="s">
        <v>85</v>
      </c>
      <c r="AY146" s="16" t="s">
        <v>118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83</v>
      </c>
      <c r="BK146" s="229">
        <f>ROUND(I146*H146,2)</f>
        <v>0</v>
      </c>
      <c r="BL146" s="16" t="s">
        <v>126</v>
      </c>
      <c r="BM146" s="228" t="s">
        <v>187</v>
      </c>
    </row>
    <row r="147" s="13" customFormat="1">
      <c r="A147" s="13"/>
      <c r="B147" s="245"/>
      <c r="C147" s="246"/>
      <c r="D147" s="247" t="s">
        <v>135</v>
      </c>
      <c r="E147" s="256" t="s">
        <v>1</v>
      </c>
      <c r="F147" s="248" t="s">
        <v>188</v>
      </c>
      <c r="G147" s="246"/>
      <c r="H147" s="249">
        <v>500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5" t="s">
        <v>135</v>
      </c>
      <c r="AU147" s="255" t="s">
        <v>85</v>
      </c>
      <c r="AV147" s="13" t="s">
        <v>85</v>
      </c>
      <c r="AW147" s="13" t="s">
        <v>30</v>
      </c>
      <c r="AX147" s="13" t="s">
        <v>75</v>
      </c>
      <c r="AY147" s="255" t="s">
        <v>118</v>
      </c>
    </row>
    <row r="148" s="13" customFormat="1">
      <c r="A148" s="13"/>
      <c r="B148" s="245"/>
      <c r="C148" s="246"/>
      <c r="D148" s="247" t="s">
        <v>135</v>
      </c>
      <c r="E148" s="256" t="s">
        <v>1</v>
      </c>
      <c r="F148" s="248" t="s">
        <v>189</v>
      </c>
      <c r="G148" s="246"/>
      <c r="H148" s="249">
        <v>300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5" t="s">
        <v>135</v>
      </c>
      <c r="AU148" s="255" t="s">
        <v>85</v>
      </c>
      <c r="AV148" s="13" t="s">
        <v>85</v>
      </c>
      <c r="AW148" s="13" t="s">
        <v>30</v>
      </c>
      <c r="AX148" s="13" t="s">
        <v>75</v>
      </c>
      <c r="AY148" s="255" t="s">
        <v>118</v>
      </c>
    </row>
    <row r="149" s="14" customFormat="1">
      <c r="A149" s="14"/>
      <c r="B149" s="257"/>
      <c r="C149" s="258"/>
      <c r="D149" s="247" t="s">
        <v>135</v>
      </c>
      <c r="E149" s="259" t="s">
        <v>1</v>
      </c>
      <c r="F149" s="260" t="s">
        <v>190</v>
      </c>
      <c r="G149" s="258"/>
      <c r="H149" s="261">
        <v>800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7" t="s">
        <v>135</v>
      </c>
      <c r="AU149" s="267" t="s">
        <v>85</v>
      </c>
      <c r="AV149" s="14" t="s">
        <v>141</v>
      </c>
      <c r="AW149" s="14" t="s">
        <v>30</v>
      </c>
      <c r="AX149" s="14" t="s">
        <v>83</v>
      </c>
      <c r="AY149" s="267" t="s">
        <v>118</v>
      </c>
    </row>
    <row r="150" s="13" customFormat="1">
      <c r="A150" s="13"/>
      <c r="B150" s="245"/>
      <c r="C150" s="246"/>
      <c r="D150" s="247" t="s">
        <v>135</v>
      </c>
      <c r="E150" s="246"/>
      <c r="F150" s="248" t="s">
        <v>191</v>
      </c>
      <c r="G150" s="246"/>
      <c r="H150" s="249">
        <v>920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5" t="s">
        <v>135</v>
      </c>
      <c r="AU150" s="255" t="s">
        <v>85</v>
      </c>
      <c r="AV150" s="13" t="s">
        <v>85</v>
      </c>
      <c r="AW150" s="13" t="s">
        <v>4</v>
      </c>
      <c r="AX150" s="13" t="s">
        <v>83</v>
      </c>
      <c r="AY150" s="255" t="s">
        <v>118</v>
      </c>
    </row>
    <row r="151" s="2" customFormat="1" ht="44.25" customHeight="1">
      <c r="A151" s="37"/>
      <c r="B151" s="38"/>
      <c r="C151" s="217" t="s">
        <v>192</v>
      </c>
      <c r="D151" s="217" t="s">
        <v>121</v>
      </c>
      <c r="E151" s="218" t="s">
        <v>193</v>
      </c>
      <c r="F151" s="219" t="s">
        <v>194</v>
      </c>
      <c r="G151" s="220" t="s">
        <v>124</v>
      </c>
      <c r="H151" s="221">
        <v>500</v>
      </c>
      <c r="I151" s="222"/>
      <c r="J151" s="223">
        <f>ROUND(I151*H151,2)</f>
        <v>0</v>
      </c>
      <c r="K151" s="219" t="s">
        <v>125</v>
      </c>
      <c r="L151" s="43"/>
      <c r="M151" s="224" t="s">
        <v>1</v>
      </c>
      <c r="N151" s="225" t="s">
        <v>40</v>
      </c>
      <c r="O151" s="90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126</v>
      </c>
      <c r="AT151" s="228" t="s">
        <v>121</v>
      </c>
      <c r="AU151" s="228" t="s">
        <v>85</v>
      </c>
      <c r="AY151" s="16" t="s">
        <v>118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83</v>
      </c>
      <c r="BK151" s="229">
        <f>ROUND(I151*H151,2)</f>
        <v>0</v>
      </c>
      <c r="BL151" s="16" t="s">
        <v>126</v>
      </c>
      <c r="BM151" s="228" t="s">
        <v>195</v>
      </c>
    </row>
    <row r="152" s="2" customFormat="1">
      <c r="A152" s="37"/>
      <c r="B152" s="38"/>
      <c r="C152" s="39"/>
      <c r="D152" s="230" t="s">
        <v>128</v>
      </c>
      <c r="E152" s="39"/>
      <c r="F152" s="231" t="s">
        <v>196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128</v>
      </c>
      <c r="AU152" s="16" t="s">
        <v>85</v>
      </c>
    </row>
    <row r="153" s="2" customFormat="1" ht="24.15" customHeight="1">
      <c r="A153" s="37"/>
      <c r="B153" s="38"/>
      <c r="C153" s="235" t="s">
        <v>197</v>
      </c>
      <c r="D153" s="235" t="s">
        <v>130</v>
      </c>
      <c r="E153" s="236" t="s">
        <v>198</v>
      </c>
      <c r="F153" s="237" t="s">
        <v>199</v>
      </c>
      <c r="G153" s="238" t="s">
        <v>124</v>
      </c>
      <c r="H153" s="239">
        <v>575</v>
      </c>
      <c r="I153" s="240"/>
      <c r="J153" s="241">
        <f>ROUND(I153*H153,2)</f>
        <v>0</v>
      </c>
      <c r="K153" s="237" t="s">
        <v>125</v>
      </c>
      <c r="L153" s="242"/>
      <c r="M153" s="243" t="s">
        <v>1</v>
      </c>
      <c r="N153" s="244" t="s">
        <v>40</v>
      </c>
      <c r="O153" s="90"/>
      <c r="P153" s="226">
        <f>O153*H153</f>
        <v>0</v>
      </c>
      <c r="Q153" s="226">
        <v>0.00017000000000000001</v>
      </c>
      <c r="R153" s="226">
        <f>Q153*H153</f>
        <v>0.097750000000000004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133</v>
      </c>
      <c r="AT153" s="228" t="s">
        <v>130</v>
      </c>
      <c r="AU153" s="228" t="s">
        <v>85</v>
      </c>
      <c r="AY153" s="16" t="s">
        <v>118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83</v>
      </c>
      <c r="BK153" s="229">
        <f>ROUND(I153*H153,2)</f>
        <v>0</v>
      </c>
      <c r="BL153" s="16" t="s">
        <v>126</v>
      </c>
      <c r="BM153" s="228" t="s">
        <v>200</v>
      </c>
    </row>
    <row r="154" s="13" customFormat="1">
      <c r="A154" s="13"/>
      <c r="B154" s="245"/>
      <c r="C154" s="246"/>
      <c r="D154" s="247" t="s">
        <v>135</v>
      </c>
      <c r="E154" s="246"/>
      <c r="F154" s="248" t="s">
        <v>201</v>
      </c>
      <c r="G154" s="246"/>
      <c r="H154" s="249">
        <v>575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135</v>
      </c>
      <c r="AU154" s="255" t="s">
        <v>85</v>
      </c>
      <c r="AV154" s="13" t="s">
        <v>85</v>
      </c>
      <c r="AW154" s="13" t="s">
        <v>4</v>
      </c>
      <c r="AX154" s="13" t="s">
        <v>83</v>
      </c>
      <c r="AY154" s="255" t="s">
        <v>118</v>
      </c>
    </row>
    <row r="155" s="2" customFormat="1" ht="44.25" customHeight="1">
      <c r="A155" s="37"/>
      <c r="B155" s="38"/>
      <c r="C155" s="217" t="s">
        <v>126</v>
      </c>
      <c r="D155" s="217" t="s">
        <v>121</v>
      </c>
      <c r="E155" s="218" t="s">
        <v>202</v>
      </c>
      <c r="F155" s="219" t="s">
        <v>203</v>
      </c>
      <c r="G155" s="220" t="s">
        <v>124</v>
      </c>
      <c r="H155" s="221">
        <v>60</v>
      </c>
      <c r="I155" s="222"/>
      <c r="J155" s="223">
        <f>ROUND(I155*H155,2)</f>
        <v>0</v>
      </c>
      <c r="K155" s="219" t="s">
        <v>125</v>
      </c>
      <c r="L155" s="43"/>
      <c r="M155" s="224" t="s">
        <v>1</v>
      </c>
      <c r="N155" s="225" t="s">
        <v>40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126</v>
      </c>
      <c r="AT155" s="228" t="s">
        <v>121</v>
      </c>
      <c r="AU155" s="228" t="s">
        <v>85</v>
      </c>
      <c r="AY155" s="16" t="s">
        <v>118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83</v>
      </c>
      <c r="BK155" s="229">
        <f>ROUND(I155*H155,2)</f>
        <v>0</v>
      </c>
      <c r="BL155" s="16" t="s">
        <v>126</v>
      </c>
      <c r="BM155" s="228" t="s">
        <v>204</v>
      </c>
    </row>
    <row r="156" s="2" customFormat="1">
      <c r="A156" s="37"/>
      <c r="B156" s="38"/>
      <c r="C156" s="39"/>
      <c r="D156" s="230" t="s">
        <v>128</v>
      </c>
      <c r="E156" s="39"/>
      <c r="F156" s="231" t="s">
        <v>205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128</v>
      </c>
      <c r="AU156" s="16" t="s">
        <v>85</v>
      </c>
    </row>
    <row r="157" s="2" customFormat="1" ht="24.15" customHeight="1">
      <c r="A157" s="37"/>
      <c r="B157" s="38"/>
      <c r="C157" s="235" t="s">
        <v>206</v>
      </c>
      <c r="D157" s="235" t="s">
        <v>130</v>
      </c>
      <c r="E157" s="236" t="s">
        <v>207</v>
      </c>
      <c r="F157" s="237" t="s">
        <v>208</v>
      </c>
      <c r="G157" s="238" t="s">
        <v>124</v>
      </c>
      <c r="H157" s="239">
        <v>69</v>
      </c>
      <c r="I157" s="240"/>
      <c r="J157" s="241">
        <f>ROUND(I157*H157,2)</f>
        <v>0</v>
      </c>
      <c r="K157" s="237" t="s">
        <v>125</v>
      </c>
      <c r="L157" s="242"/>
      <c r="M157" s="243" t="s">
        <v>1</v>
      </c>
      <c r="N157" s="244" t="s">
        <v>40</v>
      </c>
      <c r="O157" s="90"/>
      <c r="P157" s="226">
        <f>O157*H157</f>
        <v>0</v>
      </c>
      <c r="Q157" s="226">
        <v>0.00025000000000000001</v>
      </c>
      <c r="R157" s="226">
        <f>Q157*H157</f>
        <v>0.017250000000000001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133</v>
      </c>
      <c r="AT157" s="228" t="s">
        <v>130</v>
      </c>
      <c r="AU157" s="228" t="s">
        <v>85</v>
      </c>
      <c r="AY157" s="16" t="s">
        <v>118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83</v>
      </c>
      <c r="BK157" s="229">
        <f>ROUND(I157*H157,2)</f>
        <v>0</v>
      </c>
      <c r="BL157" s="16" t="s">
        <v>126</v>
      </c>
      <c r="BM157" s="228" t="s">
        <v>209</v>
      </c>
    </row>
    <row r="158" s="13" customFormat="1">
      <c r="A158" s="13"/>
      <c r="B158" s="245"/>
      <c r="C158" s="246"/>
      <c r="D158" s="247" t="s">
        <v>135</v>
      </c>
      <c r="E158" s="246"/>
      <c r="F158" s="248" t="s">
        <v>210</v>
      </c>
      <c r="G158" s="246"/>
      <c r="H158" s="249">
        <v>69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5" t="s">
        <v>135</v>
      </c>
      <c r="AU158" s="255" t="s">
        <v>85</v>
      </c>
      <c r="AV158" s="13" t="s">
        <v>85</v>
      </c>
      <c r="AW158" s="13" t="s">
        <v>4</v>
      </c>
      <c r="AX158" s="13" t="s">
        <v>83</v>
      </c>
      <c r="AY158" s="255" t="s">
        <v>118</v>
      </c>
    </row>
    <row r="159" s="2" customFormat="1" ht="49.05" customHeight="1">
      <c r="A159" s="37"/>
      <c r="B159" s="38"/>
      <c r="C159" s="217" t="s">
        <v>211</v>
      </c>
      <c r="D159" s="217" t="s">
        <v>121</v>
      </c>
      <c r="E159" s="218" t="s">
        <v>212</v>
      </c>
      <c r="F159" s="219" t="s">
        <v>213</v>
      </c>
      <c r="G159" s="220" t="s">
        <v>124</v>
      </c>
      <c r="H159" s="221">
        <v>40</v>
      </c>
      <c r="I159" s="222"/>
      <c r="J159" s="223">
        <f>ROUND(I159*H159,2)</f>
        <v>0</v>
      </c>
      <c r="K159" s="219" t="s">
        <v>125</v>
      </c>
      <c r="L159" s="43"/>
      <c r="M159" s="224" t="s">
        <v>1</v>
      </c>
      <c r="N159" s="225" t="s">
        <v>40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126</v>
      </c>
      <c r="AT159" s="228" t="s">
        <v>121</v>
      </c>
      <c r="AU159" s="228" t="s">
        <v>85</v>
      </c>
      <c r="AY159" s="16" t="s">
        <v>118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83</v>
      </c>
      <c r="BK159" s="229">
        <f>ROUND(I159*H159,2)</f>
        <v>0</v>
      </c>
      <c r="BL159" s="16" t="s">
        <v>126</v>
      </c>
      <c r="BM159" s="228" t="s">
        <v>214</v>
      </c>
    </row>
    <row r="160" s="2" customFormat="1">
      <c r="A160" s="37"/>
      <c r="B160" s="38"/>
      <c r="C160" s="39"/>
      <c r="D160" s="230" t="s">
        <v>128</v>
      </c>
      <c r="E160" s="39"/>
      <c r="F160" s="231" t="s">
        <v>215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128</v>
      </c>
      <c r="AU160" s="16" t="s">
        <v>85</v>
      </c>
    </row>
    <row r="161" s="2" customFormat="1" ht="24.15" customHeight="1">
      <c r="A161" s="37"/>
      <c r="B161" s="38"/>
      <c r="C161" s="235" t="s">
        <v>216</v>
      </c>
      <c r="D161" s="235" t="s">
        <v>130</v>
      </c>
      <c r="E161" s="236" t="s">
        <v>217</v>
      </c>
      <c r="F161" s="237" t="s">
        <v>218</v>
      </c>
      <c r="G161" s="238" t="s">
        <v>124</v>
      </c>
      <c r="H161" s="239">
        <v>46</v>
      </c>
      <c r="I161" s="240"/>
      <c r="J161" s="241">
        <f>ROUND(I161*H161,2)</f>
        <v>0</v>
      </c>
      <c r="K161" s="237" t="s">
        <v>125</v>
      </c>
      <c r="L161" s="242"/>
      <c r="M161" s="243" t="s">
        <v>1</v>
      </c>
      <c r="N161" s="244" t="s">
        <v>40</v>
      </c>
      <c r="O161" s="90"/>
      <c r="P161" s="226">
        <f>O161*H161</f>
        <v>0</v>
      </c>
      <c r="Q161" s="226">
        <v>0.00296</v>
      </c>
      <c r="R161" s="226">
        <f>Q161*H161</f>
        <v>0.13616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133</v>
      </c>
      <c r="AT161" s="228" t="s">
        <v>130</v>
      </c>
      <c r="AU161" s="228" t="s">
        <v>85</v>
      </c>
      <c r="AY161" s="16" t="s">
        <v>118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83</v>
      </c>
      <c r="BK161" s="229">
        <f>ROUND(I161*H161,2)</f>
        <v>0</v>
      </c>
      <c r="BL161" s="16" t="s">
        <v>126</v>
      </c>
      <c r="BM161" s="228" t="s">
        <v>219</v>
      </c>
    </row>
    <row r="162" s="13" customFormat="1">
      <c r="A162" s="13"/>
      <c r="B162" s="245"/>
      <c r="C162" s="246"/>
      <c r="D162" s="247" t="s">
        <v>135</v>
      </c>
      <c r="E162" s="246"/>
      <c r="F162" s="248" t="s">
        <v>220</v>
      </c>
      <c r="G162" s="246"/>
      <c r="H162" s="249">
        <v>46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5" t="s">
        <v>135</v>
      </c>
      <c r="AU162" s="255" t="s">
        <v>85</v>
      </c>
      <c r="AV162" s="13" t="s">
        <v>85</v>
      </c>
      <c r="AW162" s="13" t="s">
        <v>4</v>
      </c>
      <c r="AX162" s="13" t="s">
        <v>83</v>
      </c>
      <c r="AY162" s="255" t="s">
        <v>118</v>
      </c>
    </row>
    <row r="163" s="2" customFormat="1" ht="33" customHeight="1">
      <c r="A163" s="37"/>
      <c r="B163" s="38"/>
      <c r="C163" s="217" t="s">
        <v>221</v>
      </c>
      <c r="D163" s="217" t="s">
        <v>121</v>
      </c>
      <c r="E163" s="218" t="s">
        <v>222</v>
      </c>
      <c r="F163" s="219" t="s">
        <v>223</v>
      </c>
      <c r="G163" s="220" t="s">
        <v>144</v>
      </c>
      <c r="H163" s="221">
        <v>2</v>
      </c>
      <c r="I163" s="222"/>
      <c r="J163" s="223">
        <f>ROUND(I163*H163,2)</f>
        <v>0</v>
      </c>
      <c r="K163" s="219" t="s">
        <v>125</v>
      </c>
      <c r="L163" s="43"/>
      <c r="M163" s="224" t="s">
        <v>1</v>
      </c>
      <c r="N163" s="225" t="s">
        <v>40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126</v>
      </c>
      <c r="AT163" s="228" t="s">
        <v>121</v>
      </c>
      <c r="AU163" s="228" t="s">
        <v>85</v>
      </c>
      <c r="AY163" s="16" t="s">
        <v>118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83</v>
      </c>
      <c r="BK163" s="229">
        <f>ROUND(I163*H163,2)</f>
        <v>0</v>
      </c>
      <c r="BL163" s="16" t="s">
        <v>126</v>
      </c>
      <c r="BM163" s="228" t="s">
        <v>224</v>
      </c>
    </row>
    <row r="164" s="2" customFormat="1">
      <c r="A164" s="37"/>
      <c r="B164" s="38"/>
      <c r="C164" s="39"/>
      <c r="D164" s="230" t="s">
        <v>128</v>
      </c>
      <c r="E164" s="39"/>
      <c r="F164" s="231" t="s">
        <v>225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128</v>
      </c>
      <c r="AU164" s="16" t="s">
        <v>85</v>
      </c>
    </row>
    <row r="165" s="2" customFormat="1" ht="33" customHeight="1">
      <c r="A165" s="37"/>
      <c r="B165" s="38"/>
      <c r="C165" s="235" t="s">
        <v>7</v>
      </c>
      <c r="D165" s="235" t="s">
        <v>130</v>
      </c>
      <c r="E165" s="236" t="s">
        <v>226</v>
      </c>
      <c r="F165" s="237" t="s">
        <v>227</v>
      </c>
      <c r="G165" s="238" t="s">
        <v>144</v>
      </c>
      <c r="H165" s="239">
        <v>1</v>
      </c>
      <c r="I165" s="240"/>
      <c r="J165" s="241">
        <f>ROUND(I165*H165,2)</f>
        <v>0</v>
      </c>
      <c r="K165" s="237" t="s">
        <v>1</v>
      </c>
      <c r="L165" s="242"/>
      <c r="M165" s="243" t="s">
        <v>1</v>
      </c>
      <c r="N165" s="244" t="s">
        <v>40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133</v>
      </c>
      <c r="AT165" s="228" t="s">
        <v>130</v>
      </c>
      <c r="AU165" s="228" t="s">
        <v>85</v>
      </c>
      <c r="AY165" s="16" t="s">
        <v>118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83</v>
      </c>
      <c r="BK165" s="229">
        <f>ROUND(I165*H165,2)</f>
        <v>0</v>
      </c>
      <c r="BL165" s="16" t="s">
        <v>126</v>
      </c>
      <c r="BM165" s="228" t="s">
        <v>228</v>
      </c>
    </row>
    <row r="166" s="2" customFormat="1" ht="24.15" customHeight="1">
      <c r="A166" s="37"/>
      <c r="B166" s="38"/>
      <c r="C166" s="235" t="s">
        <v>229</v>
      </c>
      <c r="D166" s="235" t="s">
        <v>130</v>
      </c>
      <c r="E166" s="236" t="s">
        <v>230</v>
      </c>
      <c r="F166" s="237" t="s">
        <v>231</v>
      </c>
      <c r="G166" s="238" t="s">
        <v>144</v>
      </c>
      <c r="H166" s="239">
        <v>1</v>
      </c>
      <c r="I166" s="240"/>
      <c r="J166" s="241">
        <f>ROUND(I166*H166,2)</f>
        <v>0</v>
      </c>
      <c r="K166" s="237" t="s">
        <v>1</v>
      </c>
      <c r="L166" s="242"/>
      <c r="M166" s="243" t="s">
        <v>1</v>
      </c>
      <c r="N166" s="244" t="s">
        <v>40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133</v>
      </c>
      <c r="AT166" s="228" t="s">
        <v>130</v>
      </c>
      <c r="AU166" s="228" t="s">
        <v>85</v>
      </c>
      <c r="AY166" s="16" t="s">
        <v>118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83</v>
      </c>
      <c r="BK166" s="229">
        <f>ROUND(I166*H166,2)</f>
        <v>0</v>
      </c>
      <c r="BL166" s="16" t="s">
        <v>126</v>
      </c>
      <c r="BM166" s="228" t="s">
        <v>232</v>
      </c>
    </row>
    <row r="167" s="2" customFormat="1" ht="49.05" customHeight="1">
      <c r="A167" s="37"/>
      <c r="B167" s="38"/>
      <c r="C167" s="217" t="s">
        <v>233</v>
      </c>
      <c r="D167" s="217" t="s">
        <v>121</v>
      </c>
      <c r="E167" s="218" t="s">
        <v>234</v>
      </c>
      <c r="F167" s="219" t="s">
        <v>235</v>
      </c>
      <c r="G167" s="220" t="s">
        <v>144</v>
      </c>
      <c r="H167" s="221">
        <v>17</v>
      </c>
      <c r="I167" s="222"/>
      <c r="J167" s="223">
        <f>ROUND(I167*H167,2)</f>
        <v>0</v>
      </c>
      <c r="K167" s="219" t="s">
        <v>125</v>
      </c>
      <c r="L167" s="43"/>
      <c r="M167" s="224" t="s">
        <v>1</v>
      </c>
      <c r="N167" s="225" t="s">
        <v>40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126</v>
      </c>
      <c r="AT167" s="228" t="s">
        <v>121</v>
      </c>
      <c r="AU167" s="228" t="s">
        <v>85</v>
      </c>
      <c r="AY167" s="16" t="s">
        <v>118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83</v>
      </c>
      <c r="BK167" s="229">
        <f>ROUND(I167*H167,2)</f>
        <v>0</v>
      </c>
      <c r="BL167" s="16" t="s">
        <v>126</v>
      </c>
      <c r="BM167" s="228" t="s">
        <v>236</v>
      </c>
    </row>
    <row r="168" s="2" customFormat="1">
      <c r="A168" s="37"/>
      <c r="B168" s="38"/>
      <c r="C168" s="39"/>
      <c r="D168" s="230" t="s">
        <v>128</v>
      </c>
      <c r="E168" s="39"/>
      <c r="F168" s="231" t="s">
        <v>237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128</v>
      </c>
      <c r="AU168" s="16" t="s">
        <v>85</v>
      </c>
    </row>
    <row r="169" s="2" customFormat="1" ht="24.15" customHeight="1">
      <c r="A169" s="37"/>
      <c r="B169" s="38"/>
      <c r="C169" s="235" t="s">
        <v>238</v>
      </c>
      <c r="D169" s="235" t="s">
        <v>130</v>
      </c>
      <c r="E169" s="236" t="s">
        <v>239</v>
      </c>
      <c r="F169" s="237" t="s">
        <v>240</v>
      </c>
      <c r="G169" s="238" t="s">
        <v>144</v>
      </c>
      <c r="H169" s="239">
        <v>17</v>
      </c>
      <c r="I169" s="240"/>
      <c r="J169" s="241">
        <f>ROUND(I169*H169,2)</f>
        <v>0</v>
      </c>
      <c r="K169" s="237" t="s">
        <v>125</v>
      </c>
      <c r="L169" s="242"/>
      <c r="M169" s="243" t="s">
        <v>1</v>
      </c>
      <c r="N169" s="244" t="s">
        <v>40</v>
      </c>
      <c r="O169" s="90"/>
      <c r="P169" s="226">
        <f>O169*H169</f>
        <v>0</v>
      </c>
      <c r="Q169" s="226">
        <v>4.0000000000000003E-05</v>
      </c>
      <c r="R169" s="226">
        <f>Q169*H169</f>
        <v>0.00068000000000000005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133</v>
      </c>
      <c r="AT169" s="228" t="s">
        <v>130</v>
      </c>
      <c r="AU169" s="228" t="s">
        <v>85</v>
      </c>
      <c r="AY169" s="16" t="s">
        <v>118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83</v>
      </c>
      <c r="BK169" s="229">
        <f>ROUND(I169*H169,2)</f>
        <v>0</v>
      </c>
      <c r="BL169" s="16" t="s">
        <v>126</v>
      </c>
      <c r="BM169" s="228" t="s">
        <v>241</v>
      </c>
    </row>
    <row r="170" s="2" customFormat="1" ht="16.5" customHeight="1">
      <c r="A170" s="37"/>
      <c r="B170" s="38"/>
      <c r="C170" s="235" t="s">
        <v>242</v>
      </c>
      <c r="D170" s="235" t="s">
        <v>130</v>
      </c>
      <c r="E170" s="236" t="s">
        <v>243</v>
      </c>
      <c r="F170" s="237" t="s">
        <v>244</v>
      </c>
      <c r="G170" s="238" t="s">
        <v>144</v>
      </c>
      <c r="H170" s="239">
        <v>17</v>
      </c>
      <c r="I170" s="240"/>
      <c r="J170" s="241">
        <f>ROUND(I170*H170,2)</f>
        <v>0</v>
      </c>
      <c r="K170" s="237" t="s">
        <v>125</v>
      </c>
      <c r="L170" s="242"/>
      <c r="M170" s="243" t="s">
        <v>1</v>
      </c>
      <c r="N170" s="244" t="s">
        <v>40</v>
      </c>
      <c r="O170" s="90"/>
      <c r="P170" s="226">
        <f>O170*H170</f>
        <v>0</v>
      </c>
      <c r="Q170" s="226">
        <v>3.0000000000000001E-05</v>
      </c>
      <c r="R170" s="226">
        <f>Q170*H170</f>
        <v>0.00051000000000000004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133</v>
      </c>
      <c r="AT170" s="228" t="s">
        <v>130</v>
      </c>
      <c r="AU170" s="228" t="s">
        <v>85</v>
      </c>
      <c r="AY170" s="16" t="s">
        <v>118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83</v>
      </c>
      <c r="BK170" s="229">
        <f>ROUND(I170*H170,2)</f>
        <v>0</v>
      </c>
      <c r="BL170" s="16" t="s">
        <v>126</v>
      </c>
      <c r="BM170" s="228" t="s">
        <v>245</v>
      </c>
    </row>
    <row r="171" s="2" customFormat="1" ht="16.5" customHeight="1">
      <c r="A171" s="37"/>
      <c r="B171" s="38"/>
      <c r="C171" s="235" t="s">
        <v>246</v>
      </c>
      <c r="D171" s="235" t="s">
        <v>130</v>
      </c>
      <c r="E171" s="236" t="s">
        <v>247</v>
      </c>
      <c r="F171" s="237" t="s">
        <v>248</v>
      </c>
      <c r="G171" s="238" t="s">
        <v>144</v>
      </c>
      <c r="H171" s="239">
        <v>17</v>
      </c>
      <c r="I171" s="240"/>
      <c r="J171" s="241">
        <f>ROUND(I171*H171,2)</f>
        <v>0</v>
      </c>
      <c r="K171" s="237" t="s">
        <v>125</v>
      </c>
      <c r="L171" s="242"/>
      <c r="M171" s="243" t="s">
        <v>1</v>
      </c>
      <c r="N171" s="244" t="s">
        <v>40</v>
      </c>
      <c r="O171" s="90"/>
      <c r="P171" s="226">
        <f>O171*H171</f>
        <v>0</v>
      </c>
      <c r="Q171" s="226">
        <v>1.0000000000000001E-05</v>
      </c>
      <c r="R171" s="226">
        <f>Q171*H171</f>
        <v>0.00017000000000000001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133</v>
      </c>
      <c r="AT171" s="228" t="s">
        <v>130</v>
      </c>
      <c r="AU171" s="228" t="s">
        <v>85</v>
      </c>
      <c r="AY171" s="16" t="s">
        <v>118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83</v>
      </c>
      <c r="BK171" s="229">
        <f>ROUND(I171*H171,2)</f>
        <v>0</v>
      </c>
      <c r="BL171" s="16" t="s">
        <v>126</v>
      </c>
      <c r="BM171" s="228" t="s">
        <v>249</v>
      </c>
    </row>
    <row r="172" s="2" customFormat="1" ht="49.05" customHeight="1">
      <c r="A172" s="37"/>
      <c r="B172" s="38"/>
      <c r="C172" s="217" t="s">
        <v>250</v>
      </c>
      <c r="D172" s="217" t="s">
        <v>121</v>
      </c>
      <c r="E172" s="218" t="s">
        <v>251</v>
      </c>
      <c r="F172" s="219" t="s">
        <v>252</v>
      </c>
      <c r="G172" s="220" t="s">
        <v>144</v>
      </c>
      <c r="H172" s="221">
        <v>17</v>
      </c>
      <c r="I172" s="222"/>
      <c r="J172" s="223">
        <f>ROUND(I172*H172,2)</f>
        <v>0</v>
      </c>
      <c r="K172" s="219" t="s">
        <v>125</v>
      </c>
      <c r="L172" s="43"/>
      <c r="M172" s="224" t="s">
        <v>1</v>
      </c>
      <c r="N172" s="225" t="s">
        <v>40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126</v>
      </c>
      <c r="AT172" s="228" t="s">
        <v>121</v>
      </c>
      <c r="AU172" s="228" t="s">
        <v>85</v>
      </c>
      <c r="AY172" s="16" t="s">
        <v>118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83</v>
      </c>
      <c r="BK172" s="229">
        <f>ROUND(I172*H172,2)</f>
        <v>0</v>
      </c>
      <c r="BL172" s="16" t="s">
        <v>126</v>
      </c>
      <c r="BM172" s="228" t="s">
        <v>253</v>
      </c>
    </row>
    <row r="173" s="2" customFormat="1">
      <c r="A173" s="37"/>
      <c r="B173" s="38"/>
      <c r="C173" s="39"/>
      <c r="D173" s="230" t="s">
        <v>128</v>
      </c>
      <c r="E173" s="39"/>
      <c r="F173" s="231" t="s">
        <v>254</v>
      </c>
      <c r="G173" s="39"/>
      <c r="H173" s="39"/>
      <c r="I173" s="232"/>
      <c r="J173" s="39"/>
      <c r="K173" s="39"/>
      <c r="L173" s="43"/>
      <c r="M173" s="233"/>
      <c r="N173" s="234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128</v>
      </c>
      <c r="AU173" s="16" t="s">
        <v>85</v>
      </c>
    </row>
    <row r="174" s="2" customFormat="1" ht="24.15" customHeight="1">
      <c r="A174" s="37"/>
      <c r="B174" s="38"/>
      <c r="C174" s="235" t="s">
        <v>255</v>
      </c>
      <c r="D174" s="235" t="s">
        <v>130</v>
      </c>
      <c r="E174" s="236" t="s">
        <v>256</v>
      </c>
      <c r="F174" s="237" t="s">
        <v>257</v>
      </c>
      <c r="G174" s="238" t="s">
        <v>144</v>
      </c>
      <c r="H174" s="239">
        <v>17</v>
      </c>
      <c r="I174" s="240"/>
      <c r="J174" s="241">
        <f>ROUND(I174*H174,2)</f>
        <v>0</v>
      </c>
      <c r="K174" s="237" t="s">
        <v>125</v>
      </c>
      <c r="L174" s="242"/>
      <c r="M174" s="243" t="s">
        <v>1</v>
      </c>
      <c r="N174" s="244" t="s">
        <v>40</v>
      </c>
      <c r="O174" s="90"/>
      <c r="P174" s="226">
        <f>O174*H174</f>
        <v>0</v>
      </c>
      <c r="Q174" s="226">
        <v>4.0000000000000003E-05</v>
      </c>
      <c r="R174" s="226">
        <f>Q174*H174</f>
        <v>0.00068000000000000005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133</v>
      </c>
      <c r="AT174" s="228" t="s">
        <v>130</v>
      </c>
      <c r="AU174" s="228" t="s">
        <v>85</v>
      </c>
      <c r="AY174" s="16" t="s">
        <v>118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83</v>
      </c>
      <c r="BK174" s="229">
        <f>ROUND(I174*H174,2)</f>
        <v>0</v>
      </c>
      <c r="BL174" s="16" t="s">
        <v>126</v>
      </c>
      <c r="BM174" s="228" t="s">
        <v>258</v>
      </c>
    </row>
    <row r="175" s="2" customFormat="1" ht="16.5" customHeight="1">
      <c r="A175" s="37"/>
      <c r="B175" s="38"/>
      <c r="C175" s="235" t="s">
        <v>259</v>
      </c>
      <c r="D175" s="235" t="s">
        <v>130</v>
      </c>
      <c r="E175" s="236" t="s">
        <v>243</v>
      </c>
      <c r="F175" s="237" t="s">
        <v>244</v>
      </c>
      <c r="G175" s="238" t="s">
        <v>144</v>
      </c>
      <c r="H175" s="239">
        <v>17</v>
      </c>
      <c r="I175" s="240"/>
      <c r="J175" s="241">
        <f>ROUND(I175*H175,2)</f>
        <v>0</v>
      </c>
      <c r="K175" s="237" t="s">
        <v>125</v>
      </c>
      <c r="L175" s="242"/>
      <c r="M175" s="243" t="s">
        <v>1</v>
      </c>
      <c r="N175" s="244" t="s">
        <v>40</v>
      </c>
      <c r="O175" s="90"/>
      <c r="P175" s="226">
        <f>O175*H175</f>
        <v>0</v>
      </c>
      <c r="Q175" s="226">
        <v>3.0000000000000001E-05</v>
      </c>
      <c r="R175" s="226">
        <f>Q175*H175</f>
        <v>0.00051000000000000004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133</v>
      </c>
      <c r="AT175" s="228" t="s">
        <v>130</v>
      </c>
      <c r="AU175" s="228" t="s">
        <v>85</v>
      </c>
      <c r="AY175" s="16" t="s">
        <v>118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83</v>
      </c>
      <c r="BK175" s="229">
        <f>ROUND(I175*H175,2)</f>
        <v>0</v>
      </c>
      <c r="BL175" s="16" t="s">
        <v>126</v>
      </c>
      <c r="BM175" s="228" t="s">
        <v>260</v>
      </c>
    </row>
    <row r="176" s="2" customFormat="1" ht="16.5" customHeight="1">
      <c r="A176" s="37"/>
      <c r="B176" s="38"/>
      <c r="C176" s="235" t="s">
        <v>261</v>
      </c>
      <c r="D176" s="235" t="s">
        <v>130</v>
      </c>
      <c r="E176" s="236" t="s">
        <v>247</v>
      </c>
      <c r="F176" s="237" t="s">
        <v>248</v>
      </c>
      <c r="G176" s="238" t="s">
        <v>144</v>
      </c>
      <c r="H176" s="239">
        <v>17</v>
      </c>
      <c r="I176" s="240"/>
      <c r="J176" s="241">
        <f>ROUND(I176*H176,2)</f>
        <v>0</v>
      </c>
      <c r="K176" s="237" t="s">
        <v>125</v>
      </c>
      <c r="L176" s="242"/>
      <c r="M176" s="243" t="s">
        <v>1</v>
      </c>
      <c r="N176" s="244" t="s">
        <v>40</v>
      </c>
      <c r="O176" s="90"/>
      <c r="P176" s="226">
        <f>O176*H176</f>
        <v>0</v>
      </c>
      <c r="Q176" s="226">
        <v>1.0000000000000001E-05</v>
      </c>
      <c r="R176" s="226">
        <f>Q176*H176</f>
        <v>0.00017000000000000001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133</v>
      </c>
      <c r="AT176" s="228" t="s">
        <v>130</v>
      </c>
      <c r="AU176" s="228" t="s">
        <v>85</v>
      </c>
      <c r="AY176" s="16" t="s">
        <v>118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83</v>
      </c>
      <c r="BK176" s="229">
        <f>ROUND(I176*H176,2)</f>
        <v>0</v>
      </c>
      <c r="BL176" s="16" t="s">
        <v>126</v>
      </c>
      <c r="BM176" s="228" t="s">
        <v>262</v>
      </c>
    </row>
    <row r="177" s="2" customFormat="1" ht="49.05" customHeight="1">
      <c r="A177" s="37"/>
      <c r="B177" s="38"/>
      <c r="C177" s="217" t="s">
        <v>263</v>
      </c>
      <c r="D177" s="217" t="s">
        <v>121</v>
      </c>
      <c r="E177" s="218" t="s">
        <v>264</v>
      </c>
      <c r="F177" s="219" t="s">
        <v>265</v>
      </c>
      <c r="G177" s="220" t="s">
        <v>144</v>
      </c>
      <c r="H177" s="221">
        <v>13</v>
      </c>
      <c r="I177" s="222"/>
      <c r="J177" s="223">
        <f>ROUND(I177*H177,2)</f>
        <v>0</v>
      </c>
      <c r="K177" s="219" t="s">
        <v>125</v>
      </c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126</v>
      </c>
      <c r="AT177" s="228" t="s">
        <v>121</v>
      </c>
      <c r="AU177" s="228" t="s">
        <v>85</v>
      </c>
      <c r="AY177" s="16" t="s">
        <v>118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83</v>
      </c>
      <c r="BK177" s="229">
        <f>ROUND(I177*H177,2)</f>
        <v>0</v>
      </c>
      <c r="BL177" s="16" t="s">
        <v>126</v>
      </c>
      <c r="BM177" s="228" t="s">
        <v>266</v>
      </c>
    </row>
    <row r="178" s="2" customFormat="1">
      <c r="A178" s="37"/>
      <c r="B178" s="38"/>
      <c r="C178" s="39"/>
      <c r="D178" s="230" t="s">
        <v>128</v>
      </c>
      <c r="E178" s="39"/>
      <c r="F178" s="231" t="s">
        <v>267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128</v>
      </c>
      <c r="AU178" s="16" t="s">
        <v>85</v>
      </c>
    </row>
    <row r="179" s="2" customFormat="1" ht="24.15" customHeight="1">
      <c r="A179" s="37"/>
      <c r="B179" s="38"/>
      <c r="C179" s="235" t="s">
        <v>133</v>
      </c>
      <c r="D179" s="235" t="s">
        <v>130</v>
      </c>
      <c r="E179" s="236" t="s">
        <v>268</v>
      </c>
      <c r="F179" s="237" t="s">
        <v>269</v>
      </c>
      <c r="G179" s="238" t="s">
        <v>144</v>
      </c>
      <c r="H179" s="239">
        <v>13</v>
      </c>
      <c r="I179" s="240"/>
      <c r="J179" s="241">
        <f>ROUND(I179*H179,2)</f>
        <v>0</v>
      </c>
      <c r="K179" s="237" t="s">
        <v>125</v>
      </c>
      <c r="L179" s="242"/>
      <c r="M179" s="243" t="s">
        <v>1</v>
      </c>
      <c r="N179" s="244" t="s">
        <v>40</v>
      </c>
      <c r="O179" s="90"/>
      <c r="P179" s="226">
        <f>O179*H179</f>
        <v>0</v>
      </c>
      <c r="Q179" s="226">
        <v>6.0000000000000002E-05</v>
      </c>
      <c r="R179" s="226">
        <f>Q179*H179</f>
        <v>0.00077999999999999999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133</v>
      </c>
      <c r="AT179" s="228" t="s">
        <v>130</v>
      </c>
      <c r="AU179" s="228" t="s">
        <v>85</v>
      </c>
      <c r="AY179" s="16" t="s">
        <v>118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83</v>
      </c>
      <c r="BK179" s="229">
        <f>ROUND(I179*H179,2)</f>
        <v>0</v>
      </c>
      <c r="BL179" s="16" t="s">
        <v>126</v>
      </c>
      <c r="BM179" s="228" t="s">
        <v>270</v>
      </c>
    </row>
    <row r="180" s="2" customFormat="1" ht="16.5" customHeight="1">
      <c r="A180" s="37"/>
      <c r="B180" s="38"/>
      <c r="C180" s="235" t="s">
        <v>271</v>
      </c>
      <c r="D180" s="235" t="s">
        <v>130</v>
      </c>
      <c r="E180" s="236" t="s">
        <v>247</v>
      </c>
      <c r="F180" s="237" t="s">
        <v>248</v>
      </c>
      <c r="G180" s="238" t="s">
        <v>144</v>
      </c>
      <c r="H180" s="239">
        <v>37</v>
      </c>
      <c r="I180" s="240"/>
      <c r="J180" s="241">
        <f>ROUND(I180*H180,2)</f>
        <v>0</v>
      </c>
      <c r="K180" s="237" t="s">
        <v>125</v>
      </c>
      <c r="L180" s="242"/>
      <c r="M180" s="243" t="s">
        <v>1</v>
      </c>
      <c r="N180" s="244" t="s">
        <v>40</v>
      </c>
      <c r="O180" s="90"/>
      <c r="P180" s="226">
        <f>O180*H180</f>
        <v>0</v>
      </c>
      <c r="Q180" s="226">
        <v>1.0000000000000001E-05</v>
      </c>
      <c r="R180" s="226">
        <f>Q180*H180</f>
        <v>0.00037000000000000005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133</v>
      </c>
      <c r="AT180" s="228" t="s">
        <v>130</v>
      </c>
      <c r="AU180" s="228" t="s">
        <v>85</v>
      </c>
      <c r="AY180" s="16" t="s">
        <v>118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83</v>
      </c>
      <c r="BK180" s="229">
        <f>ROUND(I180*H180,2)</f>
        <v>0</v>
      </c>
      <c r="BL180" s="16" t="s">
        <v>126</v>
      </c>
      <c r="BM180" s="228" t="s">
        <v>272</v>
      </c>
    </row>
    <row r="181" s="2" customFormat="1" ht="16.5" customHeight="1">
      <c r="A181" s="37"/>
      <c r="B181" s="38"/>
      <c r="C181" s="235" t="s">
        <v>273</v>
      </c>
      <c r="D181" s="235" t="s">
        <v>130</v>
      </c>
      <c r="E181" s="236" t="s">
        <v>274</v>
      </c>
      <c r="F181" s="237" t="s">
        <v>275</v>
      </c>
      <c r="G181" s="238" t="s">
        <v>144</v>
      </c>
      <c r="H181" s="239">
        <v>3</v>
      </c>
      <c r="I181" s="240"/>
      <c r="J181" s="241">
        <f>ROUND(I181*H181,2)</f>
        <v>0</v>
      </c>
      <c r="K181" s="237" t="s">
        <v>125</v>
      </c>
      <c r="L181" s="242"/>
      <c r="M181" s="243" t="s">
        <v>1</v>
      </c>
      <c r="N181" s="244" t="s">
        <v>40</v>
      </c>
      <c r="O181" s="90"/>
      <c r="P181" s="226">
        <f>O181*H181</f>
        <v>0</v>
      </c>
      <c r="Q181" s="226">
        <v>3.0000000000000001E-05</v>
      </c>
      <c r="R181" s="226">
        <f>Q181*H181</f>
        <v>9.0000000000000006E-05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133</v>
      </c>
      <c r="AT181" s="228" t="s">
        <v>130</v>
      </c>
      <c r="AU181" s="228" t="s">
        <v>85</v>
      </c>
      <c r="AY181" s="16" t="s">
        <v>118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83</v>
      </c>
      <c r="BK181" s="229">
        <f>ROUND(I181*H181,2)</f>
        <v>0</v>
      </c>
      <c r="BL181" s="16" t="s">
        <v>126</v>
      </c>
      <c r="BM181" s="228" t="s">
        <v>276</v>
      </c>
    </row>
    <row r="182" s="2" customFormat="1" ht="16.5" customHeight="1">
      <c r="A182" s="37"/>
      <c r="B182" s="38"/>
      <c r="C182" s="235" t="s">
        <v>277</v>
      </c>
      <c r="D182" s="235" t="s">
        <v>130</v>
      </c>
      <c r="E182" s="236" t="s">
        <v>278</v>
      </c>
      <c r="F182" s="237" t="s">
        <v>279</v>
      </c>
      <c r="G182" s="238" t="s">
        <v>144</v>
      </c>
      <c r="H182" s="239">
        <v>1</v>
      </c>
      <c r="I182" s="240"/>
      <c r="J182" s="241">
        <f>ROUND(I182*H182,2)</f>
        <v>0</v>
      </c>
      <c r="K182" s="237" t="s">
        <v>125</v>
      </c>
      <c r="L182" s="242"/>
      <c r="M182" s="243" t="s">
        <v>1</v>
      </c>
      <c r="N182" s="244" t="s">
        <v>40</v>
      </c>
      <c r="O182" s="90"/>
      <c r="P182" s="226">
        <f>O182*H182</f>
        <v>0</v>
      </c>
      <c r="Q182" s="226">
        <v>4.0000000000000003E-05</v>
      </c>
      <c r="R182" s="226">
        <f>Q182*H182</f>
        <v>4.0000000000000003E-05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133</v>
      </c>
      <c r="AT182" s="228" t="s">
        <v>130</v>
      </c>
      <c r="AU182" s="228" t="s">
        <v>85</v>
      </c>
      <c r="AY182" s="16" t="s">
        <v>118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83</v>
      </c>
      <c r="BK182" s="229">
        <f>ROUND(I182*H182,2)</f>
        <v>0</v>
      </c>
      <c r="BL182" s="16" t="s">
        <v>126</v>
      </c>
      <c r="BM182" s="228" t="s">
        <v>280</v>
      </c>
    </row>
    <row r="183" s="2" customFormat="1" ht="49.05" customHeight="1">
      <c r="A183" s="37"/>
      <c r="B183" s="38"/>
      <c r="C183" s="217" t="s">
        <v>281</v>
      </c>
      <c r="D183" s="217" t="s">
        <v>121</v>
      </c>
      <c r="E183" s="218" t="s">
        <v>282</v>
      </c>
      <c r="F183" s="219" t="s">
        <v>283</v>
      </c>
      <c r="G183" s="220" t="s">
        <v>144</v>
      </c>
      <c r="H183" s="221">
        <v>29</v>
      </c>
      <c r="I183" s="222"/>
      <c r="J183" s="223">
        <f>ROUND(I183*H183,2)</f>
        <v>0</v>
      </c>
      <c r="K183" s="219" t="s">
        <v>125</v>
      </c>
      <c r="L183" s="43"/>
      <c r="M183" s="224" t="s">
        <v>1</v>
      </c>
      <c r="N183" s="225" t="s">
        <v>40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126</v>
      </c>
      <c r="AT183" s="228" t="s">
        <v>121</v>
      </c>
      <c r="AU183" s="228" t="s">
        <v>85</v>
      </c>
      <c r="AY183" s="16" t="s">
        <v>118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83</v>
      </c>
      <c r="BK183" s="229">
        <f>ROUND(I183*H183,2)</f>
        <v>0</v>
      </c>
      <c r="BL183" s="16" t="s">
        <v>126</v>
      </c>
      <c r="BM183" s="228" t="s">
        <v>284</v>
      </c>
    </row>
    <row r="184" s="2" customFormat="1">
      <c r="A184" s="37"/>
      <c r="B184" s="38"/>
      <c r="C184" s="39"/>
      <c r="D184" s="230" t="s">
        <v>128</v>
      </c>
      <c r="E184" s="39"/>
      <c r="F184" s="231" t="s">
        <v>285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128</v>
      </c>
      <c r="AU184" s="16" t="s">
        <v>85</v>
      </c>
    </row>
    <row r="185" s="2" customFormat="1" ht="24.15" customHeight="1">
      <c r="A185" s="37"/>
      <c r="B185" s="38"/>
      <c r="C185" s="235" t="s">
        <v>286</v>
      </c>
      <c r="D185" s="235" t="s">
        <v>130</v>
      </c>
      <c r="E185" s="236" t="s">
        <v>287</v>
      </c>
      <c r="F185" s="237" t="s">
        <v>288</v>
      </c>
      <c r="G185" s="238" t="s">
        <v>144</v>
      </c>
      <c r="H185" s="239">
        <v>29</v>
      </c>
      <c r="I185" s="240"/>
      <c r="J185" s="241">
        <f>ROUND(I185*H185,2)</f>
        <v>0</v>
      </c>
      <c r="K185" s="237" t="s">
        <v>125</v>
      </c>
      <c r="L185" s="242"/>
      <c r="M185" s="243" t="s">
        <v>1</v>
      </c>
      <c r="N185" s="244" t="s">
        <v>40</v>
      </c>
      <c r="O185" s="90"/>
      <c r="P185" s="226">
        <f>O185*H185</f>
        <v>0</v>
      </c>
      <c r="Q185" s="226">
        <v>0.00010000000000000001</v>
      </c>
      <c r="R185" s="226">
        <f>Q185*H185</f>
        <v>0.0029000000000000002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133</v>
      </c>
      <c r="AT185" s="228" t="s">
        <v>130</v>
      </c>
      <c r="AU185" s="228" t="s">
        <v>85</v>
      </c>
      <c r="AY185" s="16" t="s">
        <v>118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83</v>
      </c>
      <c r="BK185" s="229">
        <f>ROUND(I185*H185,2)</f>
        <v>0</v>
      </c>
      <c r="BL185" s="16" t="s">
        <v>126</v>
      </c>
      <c r="BM185" s="228" t="s">
        <v>289</v>
      </c>
    </row>
    <row r="186" s="2" customFormat="1" ht="49.05" customHeight="1">
      <c r="A186" s="37"/>
      <c r="B186" s="38"/>
      <c r="C186" s="217" t="s">
        <v>290</v>
      </c>
      <c r="D186" s="217" t="s">
        <v>121</v>
      </c>
      <c r="E186" s="218" t="s">
        <v>291</v>
      </c>
      <c r="F186" s="219" t="s">
        <v>292</v>
      </c>
      <c r="G186" s="220" t="s">
        <v>144</v>
      </c>
      <c r="H186" s="221">
        <v>6</v>
      </c>
      <c r="I186" s="222"/>
      <c r="J186" s="223">
        <f>ROUND(I186*H186,2)</f>
        <v>0</v>
      </c>
      <c r="K186" s="219" t="s">
        <v>125</v>
      </c>
      <c r="L186" s="43"/>
      <c r="M186" s="224" t="s">
        <v>1</v>
      </c>
      <c r="N186" s="225" t="s">
        <v>40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126</v>
      </c>
      <c r="AT186" s="228" t="s">
        <v>121</v>
      </c>
      <c r="AU186" s="228" t="s">
        <v>85</v>
      </c>
      <c r="AY186" s="16" t="s">
        <v>118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83</v>
      </c>
      <c r="BK186" s="229">
        <f>ROUND(I186*H186,2)</f>
        <v>0</v>
      </c>
      <c r="BL186" s="16" t="s">
        <v>126</v>
      </c>
      <c r="BM186" s="228" t="s">
        <v>293</v>
      </c>
    </row>
    <row r="187" s="2" customFormat="1">
      <c r="A187" s="37"/>
      <c r="B187" s="38"/>
      <c r="C187" s="39"/>
      <c r="D187" s="230" t="s">
        <v>128</v>
      </c>
      <c r="E187" s="39"/>
      <c r="F187" s="231" t="s">
        <v>294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128</v>
      </c>
      <c r="AU187" s="16" t="s">
        <v>85</v>
      </c>
    </row>
    <row r="188" s="2" customFormat="1" ht="33" customHeight="1">
      <c r="A188" s="37"/>
      <c r="B188" s="38"/>
      <c r="C188" s="235" t="s">
        <v>295</v>
      </c>
      <c r="D188" s="235" t="s">
        <v>130</v>
      </c>
      <c r="E188" s="236" t="s">
        <v>296</v>
      </c>
      <c r="F188" s="237" t="s">
        <v>297</v>
      </c>
      <c r="G188" s="238" t="s">
        <v>144</v>
      </c>
      <c r="H188" s="239">
        <v>3</v>
      </c>
      <c r="I188" s="240"/>
      <c r="J188" s="241">
        <f>ROUND(I188*H188,2)</f>
        <v>0</v>
      </c>
      <c r="K188" s="237" t="s">
        <v>1</v>
      </c>
      <c r="L188" s="242"/>
      <c r="M188" s="243" t="s">
        <v>1</v>
      </c>
      <c r="N188" s="244" t="s">
        <v>40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133</v>
      </c>
      <c r="AT188" s="228" t="s">
        <v>130</v>
      </c>
      <c r="AU188" s="228" t="s">
        <v>85</v>
      </c>
      <c r="AY188" s="16" t="s">
        <v>118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83</v>
      </c>
      <c r="BK188" s="229">
        <f>ROUND(I188*H188,2)</f>
        <v>0</v>
      </c>
      <c r="BL188" s="16" t="s">
        <v>126</v>
      </c>
      <c r="BM188" s="228" t="s">
        <v>298</v>
      </c>
    </row>
    <row r="189" s="2" customFormat="1" ht="37.8" customHeight="1">
      <c r="A189" s="37"/>
      <c r="B189" s="38"/>
      <c r="C189" s="235" t="s">
        <v>299</v>
      </c>
      <c r="D189" s="235" t="s">
        <v>130</v>
      </c>
      <c r="E189" s="236" t="s">
        <v>300</v>
      </c>
      <c r="F189" s="237" t="s">
        <v>301</v>
      </c>
      <c r="G189" s="238" t="s">
        <v>144</v>
      </c>
      <c r="H189" s="239">
        <v>3</v>
      </c>
      <c r="I189" s="240"/>
      <c r="J189" s="241">
        <f>ROUND(I189*H189,2)</f>
        <v>0</v>
      </c>
      <c r="K189" s="237" t="s">
        <v>1</v>
      </c>
      <c r="L189" s="242"/>
      <c r="M189" s="243" t="s">
        <v>1</v>
      </c>
      <c r="N189" s="244" t="s">
        <v>40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133</v>
      </c>
      <c r="AT189" s="228" t="s">
        <v>130</v>
      </c>
      <c r="AU189" s="228" t="s">
        <v>85</v>
      </c>
      <c r="AY189" s="16" t="s">
        <v>118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83</v>
      </c>
      <c r="BK189" s="229">
        <f>ROUND(I189*H189,2)</f>
        <v>0</v>
      </c>
      <c r="BL189" s="16" t="s">
        <v>126</v>
      </c>
      <c r="BM189" s="228" t="s">
        <v>302</v>
      </c>
    </row>
    <row r="190" s="2" customFormat="1" ht="44.25" customHeight="1">
      <c r="A190" s="37"/>
      <c r="B190" s="38"/>
      <c r="C190" s="217" t="s">
        <v>303</v>
      </c>
      <c r="D190" s="217" t="s">
        <v>121</v>
      </c>
      <c r="E190" s="218" t="s">
        <v>304</v>
      </c>
      <c r="F190" s="219" t="s">
        <v>305</v>
      </c>
      <c r="G190" s="220" t="s">
        <v>144</v>
      </c>
      <c r="H190" s="221">
        <v>47</v>
      </c>
      <c r="I190" s="222"/>
      <c r="J190" s="223">
        <f>ROUND(I190*H190,2)</f>
        <v>0</v>
      </c>
      <c r="K190" s="219" t="s">
        <v>125</v>
      </c>
      <c r="L190" s="43"/>
      <c r="M190" s="224" t="s">
        <v>1</v>
      </c>
      <c r="N190" s="225" t="s">
        <v>40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126</v>
      </c>
      <c r="AT190" s="228" t="s">
        <v>121</v>
      </c>
      <c r="AU190" s="228" t="s">
        <v>85</v>
      </c>
      <c r="AY190" s="16" t="s">
        <v>118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83</v>
      </c>
      <c r="BK190" s="229">
        <f>ROUND(I190*H190,2)</f>
        <v>0</v>
      </c>
      <c r="BL190" s="16" t="s">
        <v>126</v>
      </c>
      <c r="BM190" s="228" t="s">
        <v>306</v>
      </c>
    </row>
    <row r="191" s="2" customFormat="1">
      <c r="A191" s="37"/>
      <c r="B191" s="38"/>
      <c r="C191" s="39"/>
      <c r="D191" s="230" t="s">
        <v>128</v>
      </c>
      <c r="E191" s="39"/>
      <c r="F191" s="231" t="s">
        <v>307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128</v>
      </c>
      <c r="AU191" s="16" t="s">
        <v>85</v>
      </c>
    </row>
    <row r="192" s="2" customFormat="1" ht="37.8" customHeight="1">
      <c r="A192" s="37"/>
      <c r="B192" s="38"/>
      <c r="C192" s="235" t="s">
        <v>308</v>
      </c>
      <c r="D192" s="235" t="s">
        <v>130</v>
      </c>
      <c r="E192" s="236" t="s">
        <v>309</v>
      </c>
      <c r="F192" s="237" t="s">
        <v>310</v>
      </c>
      <c r="G192" s="238" t="s">
        <v>144</v>
      </c>
      <c r="H192" s="239">
        <v>3</v>
      </c>
      <c r="I192" s="240"/>
      <c r="J192" s="241">
        <f>ROUND(I192*H192,2)</f>
        <v>0</v>
      </c>
      <c r="K192" s="237" t="s">
        <v>1</v>
      </c>
      <c r="L192" s="242"/>
      <c r="M192" s="243" t="s">
        <v>1</v>
      </c>
      <c r="N192" s="244" t="s">
        <v>40</v>
      </c>
      <c r="O192" s="90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133</v>
      </c>
      <c r="AT192" s="228" t="s">
        <v>130</v>
      </c>
      <c r="AU192" s="228" t="s">
        <v>85</v>
      </c>
      <c r="AY192" s="16" t="s">
        <v>118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83</v>
      </c>
      <c r="BK192" s="229">
        <f>ROUND(I192*H192,2)</f>
        <v>0</v>
      </c>
      <c r="BL192" s="16" t="s">
        <v>126</v>
      </c>
      <c r="BM192" s="228" t="s">
        <v>311</v>
      </c>
    </row>
    <row r="193" s="2" customFormat="1" ht="33" customHeight="1">
      <c r="A193" s="37"/>
      <c r="B193" s="38"/>
      <c r="C193" s="235" t="s">
        <v>312</v>
      </c>
      <c r="D193" s="235" t="s">
        <v>130</v>
      </c>
      <c r="E193" s="236" t="s">
        <v>313</v>
      </c>
      <c r="F193" s="237" t="s">
        <v>314</v>
      </c>
      <c r="G193" s="238" t="s">
        <v>144</v>
      </c>
      <c r="H193" s="239">
        <v>18</v>
      </c>
      <c r="I193" s="240"/>
      <c r="J193" s="241">
        <f>ROUND(I193*H193,2)</f>
        <v>0</v>
      </c>
      <c r="K193" s="237" t="s">
        <v>1</v>
      </c>
      <c r="L193" s="242"/>
      <c r="M193" s="243" t="s">
        <v>1</v>
      </c>
      <c r="N193" s="244" t="s">
        <v>40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133</v>
      </c>
      <c r="AT193" s="228" t="s">
        <v>130</v>
      </c>
      <c r="AU193" s="228" t="s">
        <v>85</v>
      </c>
      <c r="AY193" s="16" t="s">
        <v>118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83</v>
      </c>
      <c r="BK193" s="229">
        <f>ROUND(I193*H193,2)</f>
        <v>0</v>
      </c>
      <c r="BL193" s="16" t="s">
        <v>126</v>
      </c>
      <c r="BM193" s="228" t="s">
        <v>315</v>
      </c>
    </row>
    <row r="194" s="2" customFormat="1" ht="44.25" customHeight="1">
      <c r="A194" s="37"/>
      <c r="B194" s="38"/>
      <c r="C194" s="235" t="s">
        <v>316</v>
      </c>
      <c r="D194" s="235" t="s">
        <v>130</v>
      </c>
      <c r="E194" s="236" t="s">
        <v>317</v>
      </c>
      <c r="F194" s="237" t="s">
        <v>318</v>
      </c>
      <c r="G194" s="238" t="s">
        <v>144</v>
      </c>
      <c r="H194" s="239">
        <v>12</v>
      </c>
      <c r="I194" s="240"/>
      <c r="J194" s="241">
        <f>ROUND(I194*H194,2)</f>
        <v>0</v>
      </c>
      <c r="K194" s="237" t="s">
        <v>1</v>
      </c>
      <c r="L194" s="242"/>
      <c r="M194" s="243" t="s">
        <v>1</v>
      </c>
      <c r="N194" s="244" t="s">
        <v>40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133</v>
      </c>
      <c r="AT194" s="228" t="s">
        <v>130</v>
      </c>
      <c r="AU194" s="228" t="s">
        <v>85</v>
      </c>
      <c r="AY194" s="16" t="s">
        <v>118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83</v>
      </c>
      <c r="BK194" s="229">
        <f>ROUND(I194*H194,2)</f>
        <v>0</v>
      </c>
      <c r="BL194" s="16" t="s">
        <v>126</v>
      </c>
      <c r="BM194" s="228" t="s">
        <v>319</v>
      </c>
    </row>
    <row r="195" s="2" customFormat="1" ht="37.8" customHeight="1">
      <c r="A195" s="37"/>
      <c r="B195" s="38"/>
      <c r="C195" s="235" t="s">
        <v>320</v>
      </c>
      <c r="D195" s="235" t="s">
        <v>130</v>
      </c>
      <c r="E195" s="236" t="s">
        <v>321</v>
      </c>
      <c r="F195" s="237" t="s">
        <v>322</v>
      </c>
      <c r="G195" s="238" t="s">
        <v>144</v>
      </c>
      <c r="H195" s="239">
        <v>14</v>
      </c>
      <c r="I195" s="240"/>
      <c r="J195" s="241">
        <f>ROUND(I195*H195,2)</f>
        <v>0</v>
      </c>
      <c r="K195" s="237" t="s">
        <v>1</v>
      </c>
      <c r="L195" s="242"/>
      <c r="M195" s="243" t="s">
        <v>1</v>
      </c>
      <c r="N195" s="244" t="s">
        <v>40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133</v>
      </c>
      <c r="AT195" s="228" t="s">
        <v>130</v>
      </c>
      <c r="AU195" s="228" t="s">
        <v>85</v>
      </c>
      <c r="AY195" s="16" t="s">
        <v>118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83</v>
      </c>
      <c r="BK195" s="229">
        <f>ROUND(I195*H195,2)</f>
        <v>0</v>
      </c>
      <c r="BL195" s="16" t="s">
        <v>126</v>
      </c>
      <c r="BM195" s="228" t="s">
        <v>323</v>
      </c>
    </row>
    <row r="196" s="2" customFormat="1" ht="44.25" customHeight="1">
      <c r="A196" s="37"/>
      <c r="B196" s="38"/>
      <c r="C196" s="217" t="s">
        <v>324</v>
      </c>
      <c r="D196" s="217" t="s">
        <v>121</v>
      </c>
      <c r="E196" s="218" t="s">
        <v>325</v>
      </c>
      <c r="F196" s="219" t="s">
        <v>326</v>
      </c>
      <c r="G196" s="220" t="s">
        <v>144</v>
      </c>
      <c r="H196" s="221">
        <v>18</v>
      </c>
      <c r="I196" s="222"/>
      <c r="J196" s="223">
        <f>ROUND(I196*H196,2)</f>
        <v>0</v>
      </c>
      <c r="K196" s="219" t="s">
        <v>125</v>
      </c>
      <c r="L196" s="43"/>
      <c r="M196" s="224" t="s">
        <v>1</v>
      </c>
      <c r="N196" s="225" t="s">
        <v>40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126</v>
      </c>
      <c r="AT196" s="228" t="s">
        <v>121</v>
      </c>
      <c r="AU196" s="228" t="s">
        <v>85</v>
      </c>
      <c r="AY196" s="16" t="s">
        <v>118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83</v>
      </c>
      <c r="BK196" s="229">
        <f>ROUND(I196*H196,2)</f>
        <v>0</v>
      </c>
      <c r="BL196" s="16" t="s">
        <v>126</v>
      </c>
      <c r="BM196" s="228" t="s">
        <v>327</v>
      </c>
    </row>
    <row r="197" s="2" customFormat="1">
      <c r="A197" s="37"/>
      <c r="B197" s="38"/>
      <c r="C197" s="39"/>
      <c r="D197" s="230" t="s">
        <v>128</v>
      </c>
      <c r="E197" s="39"/>
      <c r="F197" s="231" t="s">
        <v>328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128</v>
      </c>
      <c r="AU197" s="16" t="s">
        <v>85</v>
      </c>
    </row>
    <row r="198" s="2" customFormat="1" ht="37.8" customHeight="1">
      <c r="A198" s="37"/>
      <c r="B198" s="38"/>
      <c r="C198" s="235" t="s">
        <v>329</v>
      </c>
      <c r="D198" s="235" t="s">
        <v>130</v>
      </c>
      <c r="E198" s="236" t="s">
        <v>330</v>
      </c>
      <c r="F198" s="237" t="s">
        <v>331</v>
      </c>
      <c r="G198" s="238" t="s">
        <v>144</v>
      </c>
      <c r="H198" s="239">
        <v>2</v>
      </c>
      <c r="I198" s="240"/>
      <c r="J198" s="241">
        <f>ROUND(I198*H198,2)</f>
        <v>0</v>
      </c>
      <c r="K198" s="237" t="s">
        <v>1</v>
      </c>
      <c r="L198" s="242"/>
      <c r="M198" s="243" t="s">
        <v>1</v>
      </c>
      <c r="N198" s="244" t="s">
        <v>40</v>
      </c>
      <c r="O198" s="90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133</v>
      </c>
      <c r="AT198" s="228" t="s">
        <v>130</v>
      </c>
      <c r="AU198" s="228" t="s">
        <v>85</v>
      </c>
      <c r="AY198" s="16" t="s">
        <v>118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83</v>
      </c>
      <c r="BK198" s="229">
        <f>ROUND(I198*H198,2)</f>
        <v>0</v>
      </c>
      <c r="BL198" s="16" t="s">
        <v>126</v>
      </c>
      <c r="BM198" s="228" t="s">
        <v>332</v>
      </c>
    </row>
    <row r="199" s="2" customFormat="1" ht="33" customHeight="1">
      <c r="A199" s="37"/>
      <c r="B199" s="38"/>
      <c r="C199" s="235" t="s">
        <v>333</v>
      </c>
      <c r="D199" s="235" t="s">
        <v>130</v>
      </c>
      <c r="E199" s="236" t="s">
        <v>334</v>
      </c>
      <c r="F199" s="237" t="s">
        <v>335</v>
      </c>
      <c r="G199" s="238" t="s">
        <v>144</v>
      </c>
      <c r="H199" s="239">
        <v>16</v>
      </c>
      <c r="I199" s="240"/>
      <c r="J199" s="241">
        <f>ROUND(I199*H199,2)</f>
        <v>0</v>
      </c>
      <c r="K199" s="237" t="s">
        <v>1</v>
      </c>
      <c r="L199" s="242"/>
      <c r="M199" s="243" t="s">
        <v>1</v>
      </c>
      <c r="N199" s="244" t="s">
        <v>40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133</v>
      </c>
      <c r="AT199" s="228" t="s">
        <v>130</v>
      </c>
      <c r="AU199" s="228" t="s">
        <v>85</v>
      </c>
      <c r="AY199" s="16" t="s">
        <v>118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83</v>
      </c>
      <c r="BK199" s="229">
        <f>ROUND(I199*H199,2)</f>
        <v>0</v>
      </c>
      <c r="BL199" s="16" t="s">
        <v>126</v>
      </c>
      <c r="BM199" s="228" t="s">
        <v>336</v>
      </c>
    </row>
    <row r="200" s="2" customFormat="1" ht="24.15" customHeight="1">
      <c r="A200" s="37"/>
      <c r="B200" s="38"/>
      <c r="C200" s="217" t="s">
        <v>337</v>
      </c>
      <c r="D200" s="217" t="s">
        <v>121</v>
      </c>
      <c r="E200" s="218" t="s">
        <v>338</v>
      </c>
      <c r="F200" s="219" t="s">
        <v>339</v>
      </c>
      <c r="G200" s="220" t="s">
        <v>144</v>
      </c>
      <c r="H200" s="221">
        <v>21</v>
      </c>
      <c r="I200" s="222"/>
      <c r="J200" s="223">
        <f>ROUND(I200*H200,2)</f>
        <v>0</v>
      </c>
      <c r="K200" s="219" t="s">
        <v>125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126</v>
      </c>
      <c r="AT200" s="228" t="s">
        <v>121</v>
      </c>
      <c r="AU200" s="228" t="s">
        <v>85</v>
      </c>
      <c r="AY200" s="16" t="s">
        <v>118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83</v>
      </c>
      <c r="BK200" s="229">
        <f>ROUND(I200*H200,2)</f>
        <v>0</v>
      </c>
      <c r="BL200" s="16" t="s">
        <v>126</v>
      </c>
      <c r="BM200" s="228" t="s">
        <v>340</v>
      </c>
    </row>
    <row r="201" s="2" customFormat="1">
      <c r="A201" s="37"/>
      <c r="B201" s="38"/>
      <c r="C201" s="39"/>
      <c r="D201" s="230" t="s">
        <v>128</v>
      </c>
      <c r="E201" s="39"/>
      <c r="F201" s="231" t="s">
        <v>341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128</v>
      </c>
      <c r="AU201" s="16" t="s">
        <v>85</v>
      </c>
    </row>
    <row r="202" s="2" customFormat="1" ht="49.05" customHeight="1">
      <c r="A202" s="37"/>
      <c r="B202" s="38"/>
      <c r="C202" s="217" t="s">
        <v>342</v>
      </c>
      <c r="D202" s="217" t="s">
        <v>121</v>
      </c>
      <c r="E202" s="218" t="s">
        <v>343</v>
      </c>
      <c r="F202" s="219" t="s">
        <v>344</v>
      </c>
      <c r="G202" s="220" t="s">
        <v>144</v>
      </c>
      <c r="H202" s="221">
        <v>21</v>
      </c>
      <c r="I202" s="222"/>
      <c r="J202" s="223">
        <f>ROUND(I202*H202,2)</f>
        <v>0</v>
      </c>
      <c r="K202" s="219" t="s">
        <v>125</v>
      </c>
      <c r="L202" s="43"/>
      <c r="M202" s="224" t="s">
        <v>1</v>
      </c>
      <c r="N202" s="225" t="s">
        <v>40</v>
      </c>
      <c r="O202" s="90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126</v>
      </c>
      <c r="AT202" s="228" t="s">
        <v>121</v>
      </c>
      <c r="AU202" s="228" t="s">
        <v>85</v>
      </c>
      <c r="AY202" s="16" t="s">
        <v>118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83</v>
      </c>
      <c r="BK202" s="229">
        <f>ROUND(I202*H202,2)</f>
        <v>0</v>
      </c>
      <c r="BL202" s="16" t="s">
        <v>126</v>
      </c>
      <c r="BM202" s="228" t="s">
        <v>345</v>
      </c>
    </row>
    <row r="203" s="2" customFormat="1">
      <c r="A203" s="37"/>
      <c r="B203" s="38"/>
      <c r="C203" s="39"/>
      <c r="D203" s="230" t="s">
        <v>128</v>
      </c>
      <c r="E203" s="39"/>
      <c r="F203" s="231" t="s">
        <v>346</v>
      </c>
      <c r="G203" s="39"/>
      <c r="H203" s="39"/>
      <c r="I203" s="232"/>
      <c r="J203" s="39"/>
      <c r="K203" s="39"/>
      <c r="L203" s="43"/>
      <c r="M203" s="233"/>
      <c r="N203" s="234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128</v>
      </c>
      <c r="AU203" s="16" t="s">
        <v>85</v>
      </c>
    </row>
    <row r="204" s="2" customFormat="1" ht="44.25" customHeight="1">
      <c r="A204" s="37"/>
      <c r="B204" s="38"/>
      <c r="C204" s="217" t="s">
        <v>347</v>
      </c>
      <c r="D204" s="217" t="s">
        <v>121</v>
      </c>
      <c r="E204" s="218" t="s">
        <v>348</v>
      </c>
      <c r="F204" s="219" t="s">
        <v>349</v>
      </c>
      <c r="G204" s="220" t="s">
        <v>144</v>
      </c>
      <c r="H204" s="221">
        <v>1</v>
      </c>
      <c r="I204" s="222"/>
      <c r="J204" s="223">
        <f>ROUND(I204*H204,2)</f>
        <v>0</v>
      </c>
      <c r="K204" s="219" t="s">
        <v>125</v>
      </c>
      <c r="L204" s="43"/>
      <c r="M204" s="224" t="s">
        <v>1</v>
      </c>
      <c r="N204" s="225" t="s">
        <v>40</v>
      </c>
      <c r="O204" s="90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126</v>
      </c>
      <c r="AT204" s="228" t="s">
        <v>121</v>
      </c>
      <c r="AU204" s="228" t="s">
        <v>85</v>
      </c>
      <c r="AY204" s="16" t="s">
        <v>118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83</v>
      </c>
      <c r="BK204" s="229">
        <f>ROUND(I204*H204,2)</f>
        <v>0</v>
      </c>
      <c r="BL204" s="16" t="s">
        <v>126</v>
      </c>
      <c r="BM204" s="228" t="s">
        <v>350</v>
      </c>
    </row>
    <row r="205" s="2" customFormat="1">
      <c r="A205" s="37"/>
      <c r="B205" s="38"/>
      <c r="C205" s="39"/>
      <c r="D205" s="230" t="s">
        <v>128</v>
      </c>
      <c r="E205" s="39"/>
      <c r="F205" s="231" t="s">
        <v>351</v>
      </c>
      <c r="G205" s="39"/>
      <c r="H205" s="39"/>
      <c r="I205" s="232"/>
      <c r="J205" s="39"/>
      <c r="K205" s="39"/>
      <c r="L205" s="43"/>
      <c r="M205" s="233"/>
      <c r="N205" s="234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128</v>
      </c>
      <c r="AU205" s="16" t="s">
        <v>85</v>
      </c>
    </row>
    <row r="206" s="2" customFormat="1" ht="55.5" customHeight="1">
      <c r="A206" s="37"/>
      <c r="B206" s="38"/>
      <c r="C206" s="217" t="s">
        <v>352</v>
      </c>
      <c r="D206" s="217" t="s">
        <v>121</v>
      </c>
      <c r="E206" s="218" t="s">
        <v>353</v>
      </c>
      <c r="F206" s="219" t="s">
        <v>354</v>
      </c>
      <c r="G206" s="220" t="s">
        <v>144</v>
      </c>
      <c r="H206" s="221">
        <v>2</v>
      </c>
      <c r="I206" s="222"/>
      <c r="J206" s="223">
        <f>ROUND(I206*H206,2)</f>
        <v>0</v>
      </c>
      <c r="K206" s="219" t="s">
        <v>125</v>
      </c>
      <c r="L206" s="43"/>
      <c r="M206" s="224" t="s">
        <v>1</v>
      </c>
      <c r="N206" s="225" t="s">
        <v>40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126</v>
      </c>
      <c r="AT206" s="228" t="s">
        <v>121</v>
      </c>
      <c r="AU206" s="228" t="s">
        <v>85</v>
      </c>
      <c r="AY206" s="16" t="s">
        <v>118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83</v>
      </c>
      <c r="BK206" s="229">
        <f>ROUND(I206*H206,2)</f>
        <v>0</v>
      </c>
      <c r="BL206" s="16" t="s">
        <v>126</v>
      </c>
      <c r="BM206" s="228" t="s">
        <v>355</v>
      </c>
    </row>
    <row r="207" s="2" customFormat="1">
      <c r="A207" s="37"/>
      <c r="B207" s="38"/>
      <c r="C207" s="39"/>
      <c r="D207" s="230" t="s">
        <v>128</v>
      </c>
      <c r="E207" s="39"/>
      <c r="F207" s="231" t="s">
        <v>356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128</v>
      </c>
      <c r="AU207" s="16" t="s">
        <v>85</v>
      </c>
    </row>
    <row r="208" s="2" customFormat="1" ht="44.25" customHeight="1">
      <c r="A208" s="37"/>
      <c r="B208" s="38"/>
      <c r="C208" s="217" t="s">
        <v>357</v>
      </c>
      <c r="D208" s="217" t="s">
        <v>121</v>
      </c>
      <c r="E208" s="218" t="s">
        <v>358</v>
      </c>
      <c r="F208" s="219" t="s">
        <v>359</v>
      </c>
      <c r="G208" s="220" t="s">
        <v>360</v>
      </c>
      <c r="H208" s="221">
        <v>0.40400000000000003</v>
      </c>
      <c r="I208" s="222"/>
      <c r="J208" s="223">
        <f>ROUND(I208*H208,2)</f>
        <v>0</v>
      </c>
      <c r="K208" s="219" t="s">
        <v>125</v>
      </c>
      <c r="L208" s="43"/>
      <c r="M208" s="224" t="s">
        <v>1</v>
      </c>
      <c r="N208" s="225" t="s">
        <v>40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126</v>
      </c>
      <c r="AT208" s="228" t="s">
        <v>121</v>
      </c>
      <c r="AU208" s="228" t="s">
        <v>85</v>
      </c>
      <c r="AY208" s="16" t="s">
        <v>118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83</v>
      </c>
      <c r="BK208" s="229">
        <f>ROUND(I208*H208,2)</f>
        <v>0</v>
      </c>
      <c r="BL208" s="16" t="s">
        <v>126</v>
      </c>
      <c r="BM208" s="228" t="s">
        <v>361</v>
      </c>
    </row>
    <row r="209" s="2" customFormat="1">
      <c r="A209" s="37"/>
      <c r="B209" s="38"/>
      <c r="C209" s="39"/>
      <c r="D209" s="230" t="s">
        <v>128</v>
      </c>
      <c r="E209" s="39"/>
      <c r="F209" s="231" t="s">
        <v>362</v>
      </c>
      <c r="G209" s="39"/>
      <c r="H209" s="39"/>
      <c r="I209" s="232"/>
      <c r="J209" s="39"/>
      <c r="K209" s="39"/>
      <c r="L209" s="43"/>
      <c r="M209" s="233"/>
      <c r="N209" s="234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128</v>
      </c>
      <c r="AU209" s="16" t="s">
        <v>85</v>
      </c>
    </row>
    <row r="210" s="2" customFormat="1" ht="24.15" customHeight="1">
      <c r="A210" s="37"/>
      <c r="B210" s="38"/>
      <c r="C210" s="217" t="s">
        <v>363</v>
      </c>
      <c r="D210" s="217" t="s">
        <v>121</v>
      </c>
      <c r="E210" s="218" t="s">
        <v>364</v>
      </c>
      <c r="F210" s="219" t="s">
        <v>365</v>
      </c>
      <c r="G210" s="220" t="s">
        <v>366</v>
      </c>
      <c r="H210" s="221">
        <v>1</v>
      </c>
      <c r="I210" s="222"/>
      <c r="J210" s="223">
        <f>ROUND(I210*H210,2)</f>
        <v>0</v>
      </c>
      <c r="K210" s="219" t="s">
        <v>1</v>
      </c>
      <c r="L210" s="43"/>
      <c r="M210" s="224" t="s">
        <v>1</v>
      </c>
      <c r="N210" s="225" t="s">
        <v>40</v>
      </c>
      <c r="O210" s="90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126</v>
      </c>
      <c r="AT210" s="228" t="s">
        <v>121</v>
      </c>
      <c r="AU210" s="228" t="s">
        <v>85</v>
      </c>
      <c r="AY210" s="16" t="s">
        <v>118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83</v>
      </c>
      <c r="BK210" s="229">
        <f>ROUND(I210*H210,2)</f>
        <v>0</v>
      </c>
      <c r="BL210" s="16" t="s">
        <v>126</v>
      </c>
      <c r="BM210" s="228" t="s">
        <v>367</v>
      </c>
    </row>
    <row r="211" s="2" customFormat="1" ht="24.15" customHeight="1">
      <c r="A211" s="37"/>
      <c r="B211" s="38"/>
      <c r="C211" s="217" t="s">
        <v>368</v>
      </c>
      <c r="D211" s="217" t="s">
        <v>121</v>
      </c>
      <c r="E211" s="218" t="s">
        <v>369</v>
      </c>
      <c r="F211" s="219" t="s">
        <v>370</v>
      </c>
      <c r="G211" s="220" t="s">
        <v>366</v>
      </c>
      <c r="H211" s="221">
        <v>1</v>
      </c>
      <c r="I211" s="222"/>
      <c r="J211" s="223">
        <f>ROUND(I211*H211,2)</f>
        <v>0</v>
      </c>
      <c r="K211" s="219" t="s">
        <v>1</v>
      </c>
      <c r="L211" s="43"/>
      <c r="M211" s="224" t="s">
        <v>1</v>
      </c>
      <c r="N211" s="225" t="s">
        <v>40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126</v>
      </c>
      <c r="AT211" s="228" t="s">
        <v>121</v>
      </c>
      <c r="AU211" s="228" t="s">
        <v>85</v>
      </c>
      <c r="AY211" s="16" t="s">
        <v>118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83</v>
      </c>
      <c r="BK211" s="229">
        <f>ROUND(I211*H211,2)</f>
        <v>0</v>
      </c>
      <c r="BL211" s="16" t="s">
        <v>126</v>
      </c>
      <c r="BM211" s="228" t="s">
        <v>371</v>
      </c>
    </row>
    <row r="212" s="2" customFormat="1" ht="33" customHeight="1">
      <c r="A212" s="37"/>
      <c r="B212" s="38"/>
      <c r="C212" s="217" t="s">
        <v>372</v>
      </c>
      <c r="D212" s="217" t="s">
        <v>121</v>
      </c>
      <c r="E212" s="218" t="s">
        <v>373</v>
      </c>
      <c r="F212" s="219" t="s">
        <v>374</v>
      </c>
      <c r="G212" s="220" t="s">
        <v>366</v>
      </c>
      <c r="H212" s="221">
        <v>1</v>
      </c>
      <c r="I212" s="222"/>
      <c r="J212" s="223">
        <f>ROUND(I212*H212,2)</f>
        <v>0</v>
      </c>
      <c r="K212" s="219" t="s">
        <v>1</v>
      </c>
      <c r="L212" s="43"/>
      <c r="M212" s="224" t="s">
        <v>1</v>
      </c>
      <c r="N212" s="225" t="s">
        <v>40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126</v>
      </c>
      <c r="AT212" s="228" t="s">
        <v>121</v>
      </c>
      <c r="AU212" s="228" t="s">
        <v>85</v>
      </c>
      <c r="AY212" s="16" t="s">
        <v>118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83</v>
      </c>
      <c r="BK212" s="229">
        <f>ROUND(I212*H212,2)</f>
        <v>0</v>
      </c>
      <c r="BL212" s="16" t="s">
        <v>126</v>
      </c>
      <c r="BM212" s="228" t="s">
        <v>375</v>
      </c>
    </row>
    <row r="213" s="2" customFormat="1" ht="16.5" customHeight="1">
      <c r="A213" s="37"/>
      <c r="B213" s="38"/>
      <c r="C213" s="217" t="s">
        <v>376</v>
      </c>
      <c r="D213" s="217" t="s">
        <v>121</v>
      </c>
      <c r="E213" s="218" t="s">
        <v>377</v>
      </c>
      <c r="F213" s="219" t="s">
        <v>378</v>
      </c>
      <c r="G213" s="220" t="s">
        <v>366</v>
      </c>
      <c r="H213" s="221">
        <v>1</v>
      </c>
      <c r="I213" s="222"/>
      <c r="J213" s="223">
        <f>ROUND(I213*H213,2)</f>
        <v>0</v>
      </c>
      <c r="K213" s="219" t="s">
        <v>1</v>
      </c>
      <c r="L213" s="43"/>
      <c r="M213" s="224" t="s">
        <v>1</v>
      </c>
      <c r="N213" s="225" t="s">
        <v>40</v>
      </c>
      <c r="O213" s="90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8" t="s">
        <v>126</v>
      </c>
      <c r="AT213" s="228" t="s">
        <v>121</v>
      </c>
      <c r="AU213" s="228" t="s">
        <v>85</v>
      </c>
      <c r="AY213" s="16" t="s">
        <v>118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6" t="s">
        <v>83</v>
      </c>
      <c r="BK213" s="229">
        <f>ROUND(I213*H213,2)</f>
        <v>0</v>
      </c>
      <c r="BL213" s="16" t="s">
        <v>126</v>
      </c>
      <c r="BM213" s="228" t="s">
        <v>379</v>
      </c>
    </row>
    <row r="214" s="12" customFormat="1" ht="22.8" customHeight="1">
      <c r="A214" s="12"/>
      <c r="B214" s="201"/>
      <c r="C214" s="202"/>
      <c r="D214" s="203" t="s">
        <v>74</v>
      </c>
      <c r="E214" s="215" t="s">
        <v>380</v>
      </c>
      <c r="F214" s="215" t="s">
        <v>381</v>
      </c>
      <c r="G214" s="202"/>
      <c r="H214" s="202"/>
      <c r="I214" s="205"/>
      <c r="J214" s="216">
        <f>BK214</f>
        <v>0</v>
      </c>
      <c r="K214" s="202"/>
      <c r="L214" s="207"/>
      <c r="M214" s="208"/>
      <c r="N214" s="209"/>
      <c r="O214" s="209"/>
      <c r="P214" s="210">
        <f>SUM(P215:P264)</f>
        <v>0</v>
      </c>
      <c r="Q214" s="209"/>
      <c r="R214" s="210">
        <f>SUM(R215:R264)</f>
        <v>0.03764</v>
      </c>
      <c r="S214" s="209"/>
      <c r="T214" s="211">
        <f>SUM(T215:T264)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2" t="s">
        <v>85</v>
      </c>
      <c r="AT214" s="213" t="s">
        <v>74</v>
      </c>
      <c r="AU214" s="213" t="s">
        <v>83</v>
      </c>
      <c r="AY214" s="212" t="s">
        <v>118</v>
      </c>
      <c r="BK214" s="214">
        <f>SUM(BK215:BK264)</f>
        <v>0</v>
      </c>
    </row>
    <row r="215" s="2" customFormat="1" ht="24.15" customHeight="1">
      <c r="A215" s="37"/>
      <c r="B215" s="38"/>
      <c r="C215" s="217" t="s">
        <v>382</v>
      </c>
      <c r="D215" s="217" t="s">
        <v>121</v>
      </c>
      <c r="E215" s="218" t="s">
        <v>383</v>
      </c>
      <c r="F215" s="219" t="s">
        <v>384</v>
      </c>
      <c r="G215" s="220" t="s">
        <v>124</v>
      </c>
      <c r="H215" s="221">
        <v>10</v>
      </c>
      <c r="I215" s="222"/>
      <c r="J215" s="223">
        <f>ROUND(I215*H215,2)</f>
        <v>0</v>
      </c>
      <c r="K215" s="219" t="s">
        <v>125</v>
      </c>
      <c r="L215" s="43"/>
      <c r="M215" s="224" t="s">
        <v>1</v>
      </c>
      <c r="N215" s="225" t="s">
        <v>40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126</v>
      </c>
      <c r="AT215" s="228" t="s">
        <v>121</v>
      </c>
      <c r="AU215" s="228" t="s">
        <v>85</v>
      </c>
      <c r="AY215" s="16" t="s">
        <v>118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83</v>
      </c>
      <c r="BK215" s="229">
        <f>ROUND(I215*H215,2)</f>
        <v>0</v>
      </c>
      <c r="BL215" s="16" t="s">
        <v>126</v>
      </c>
      <c r="BM215" s="228" t="s">
        <v>385</v>
      </c>
    </row>
    <row r="216" s="2" customFormat="1">
      <c r="A216" s="37"/>
      <c r="B216" s="38"/>
      <c r="C216" s="39"/>
      <c r="D216" s="230" t="s">
        <v>128</v>
      </c>
      <c r="E216" s="39"/>
      <c r="F216" s="231" t="s">
        <v>386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128</v>
      </c>
      <c r="AU216" s="16" t="s">
        <v>85</v>
      </c>
    </row>
    <row r="217" s="2" customFormat="1" ht="16.5" customHeight="1">
      <c r="A217" s="37"/>
      <c r="B217" s="38"/>
      <c r="C217" s="235" t="s">
        <v>387</v>
      </c>
      <c r="D217" s="235" t="s">
        <v>130</v>
      </c>
      <c r="E217" s="236" t="s">
        <v>388</v>
      </c>
      <c r="F217" s="237" t="s">
        <v>389</v>
      </c>
      <c r="G217" s="238" t="s">
        <v>124</v>
      </c>
      <c r="H217" s="239">
        <v>12</v>
      </c>
      <c r="I217" s="240"/>
      <c r="J217" s="241">
        <f>ROUND(I217*H217,2)</f>
        <v>0</v>
      </c>
      <c r="K217" s="237" t="s">
        <v>1</v>
      </c>
      <c r="L217" s="242"/>
      <c r="M217" s="243" t="s">
        <v>1</v>
      </c>
      <c r="N217" s="244" t="s">
        <v>40</v>
      </c>
      <c r="O217" s="90"/>
      <c r="P217" s="226">
        <f>O217*H217</f>
        <v>0</v>
      </c>
      <c r="Q217" s="226">
        <v>6.9999999999999994E-05</v>
      </c>
      <c r="R217" s="226">
        <f>Q217*H217</f>
        <v>0.00083999999999999993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133</v>
      </c>
      <c r="AT217" s="228" t="s">
        <v>130</v>
      </c>
      <c r="AU217" s="228" t="s">
        <v>85</v>
      </c>
      <c r="AY217" s="16" t="s">
        <v>118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83</v>
      </c>
      <c r="BK217" s="229">
        <f>ROUND(I217*H217,2)</f>
        <v>0</v>
      </c>
      <c r="BL217" s="16" t="s">
        <v>126</v>
      </c>
      <c r="BM217" s="228" t="s">
        <v>390</v>
      </c>
    </row>
    <row r="218" s="13" customFormat="1">
      <c r="A218" s="13"/>
      <c r="B218" s="245"/>
      <c r="C218" s="246"/>
      <c r="D218" s="247" t="s">
        <v>135</v>
      </c>
      <c r="E218" s="246"/>
      <c r="F218" s="248" t="s">
        <v>391</v>
      </c>
      <c r="G218" s="246"/>
      <c r="H218" s="249">
        <v>12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135</v>
      </c>
      <c r="AU218" s="255" t="s">
        <v>85</v>
      </c>
      <c r="AV218" s="13" t="s">
        <v>85</v>
      </c>
      <c r="AW218" s="13" t="s">
        <v>4</v>
      </c>
      <c r="AX218" s="13" t="s">
        <v>83</v>
      </c>
      <c r="AY218" s="255" t="s">
        <v>118</v>
      </c>
    </row>
    <row r="219" s="2" customFormat="1" ht="24.15" customHeight="1">
      <c r="A219" s="37"/>
      <c r="B219" s="38"/>
      <c r="C219" s="217" t="s">
        <v>392</v>
      </c>
      <c r="D219" s="217" t="s">
        <v>121</v>
      </c>
      <c r="E219" s="218" t="s">
        <v>393</v>
      </c>
      <c r="F219" s="219" t="s">
        <v>394</v>
      </c>
      <c r="G219" s="220" t="s">
        <v>124</v>
      </c>
      <c r="H219" s="221">
        <v>850</v>
      </c>
      <c r="I219" s="222"/>
      <c r="J219" s="223">
        <f>ROUND(I219*H219,2)</f>
        <v>0</v>
      </c>
      <c r="K219" s="219" t="s">
        <v>125</v>
      </c>
      <c r="L219" s="43"/>
      <c r="M219" s="224" t="s">
        <v>1</v>
      </c>
      <c r="N219" s="225" t="s">
        <v>40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126</v>
      </c>
      <c r="AT219" s="228" t="s">
        <v>121</v>
      </c>
      <c r="AU219" s="228" t="s">
        <v>85</v>
      </c>
      <c r="AY219" s="16" t="s">
        <v>118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83</v>
      </c>
      <c r="BK219" s="229">
        <f>ROUND(I219*H219,2)</f>
        <v>0</v>
      </c>
      <c r="BL219" s="16" t="s">
        <v>126</v>
      </c>
      <c r="BM219" s="228" t="s">
        <v>395</v>
      </c>
    </row>
    <row r="220" s="2" customFormat="1">
      <c r="A220" s="37"/>
      <c r="B220" s="38"/>
      <c r="C220" s="39"/>
      <c r="D220" s="230" t="s">
        <v>128</v>
      </c>
      <c r="E220" s="39"/>
      <c r="F220" s="231" t="s">
        <v>396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128</v>
      </c>
      <c r="AU220" s="16" t="s">
        <v>85</v>
      </c>
    </row>
    <row r="221" s="2" customFormat="1" ht="24.15" customHeight="1">
      <c r="A221" s="37"/>
      <c r="B221" s="38"/>
      <c r="C221" s="235" t="s">
        <v>397</v>
      </c>
      <c r="D221" s="235" t="s">
        <v>130</v>
      </c>
      <c r="E221" s="236" t="s">
        <v>398</v>
      </c>
      <c r="F221" s="237" t="s">
        <v>399</v>
      </c>
      <c r="G221" s="238" t="s">
        <v>124</v>
      </c>
      <c r="H221" s="239">
        <v>420</v>
      </c>
      <c r="I221" s="240"/>
      <c r="J221" s="241">
        <f>ROUND(I221*H221,2)</f>
        <v>0</v>
      </c>
      <c r="K221" s="237" t="s">
        <v>125</v>
      </c>
      <c r="L221" s="242"/>
      <c r="M221" s="243" t="s">
        <v>1</v>
      </c>
      <c r="N221" s="244" t="s">
        <v>40</v>
      </c>
      <c r="O221" s="90"/>
      <c r="P221" s="226">
        <f>O221*H221</f>
        <v>0</v>
      </c>
      <c r="Q221" s="226">
        <v>3.0000000000000001E-05</v>
      </c>
      <c r="R221" s="226">
        <f>Q221*H221</f>
        <v>0.0126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133</v>
      </c>
      <c r="AT221" s="228" t="s">
        <v>130</v>
      </c>
      <c r="AU221" s="228" t="s">
        <v>85</v>
      </c>
      <c r="AY221" s="16" t="s">
        <v>118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83</v>
      </c>
      <c r="BK221" s="229">
        <f>ROUND(I221*H221,2)</f>
        <v>0</v>
      </c>
      <c r="BL221" s="16" t="s">
        <v>126</v>
      </c>
      <c r="BM221" s="228" t="s">
        <v>400</v>
      </c>
    </row>
    <row r="222" s="13" customFormat="1">
      <c r="A222" s="13"/>
      <c r="B222" s="245"/>
      <c r="C222" s="246"/>
      <c r="D222" s="247" t="s">
        <v>135</v>
      </c>
      <c r="E222" s="246"/>
      <c r="F222" s="248" t="s">
        <v>401</v>
      </c>
      <c r="G222" s="246"/>
      <c r="H222" s="249">
        <v>420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5" t="s">
        <v>135</v>
      </c>
      <c r="AU222" s="255" t="s">
        <v>85</v>
      </c>
      <c r="AV222" s="13" t="s">
        <v>85</v>
      </c>
      <c r="AW222" s="13" t="s">
        <v>4</v>
      </c>
      <c r="AX222" s="13" t="s">
        <v>83</v>
      </c>
      <c r="AY222" s="255" t="s">
        <v>118</v>
      </c>
    </row>
    <row r="223" s="2" customFormat="1" ht="24.15" customHeight="1">
      <c r="A223" s="37"/>
      <c r="B223" s="38"/>
      <c r="C223" s="235" t="s">
        <v>402</v>
      </c>
      <c r="D223" s="235" t="s">
        <v>130</v>
      </c>
      <c r="E223" s="236" t="s">
        <v>403</v>
      </c>
      <c r="F223" s="237" t="s">
        <v>404</v>
      </c>
      <c r="G223" s="238" t="s">
        <v>124</v>
      </c>
      <c r="H223" s="239">
        <v>600</v>
      </c>
      <c r="I223" s="240"/>
      <c r="J223" s="241">
        <f>ROUND(I223*H223,2)</f>
        <v>0</v>
      </c>
      <c r="K223" s="237" t="s">
        <v>125</v>
      </c>
      <c r="L223" s="242"/>
      <c r="M223" s="243" t="s">
        <v>1</v>
      </c>
      <c r="N223" s="244" t="s">
        <v>40</v>
      </c>
      <c r="O223" s="90"/>
      <c r="P223" s="226">
        <f>O223*H223</f>
        <v>0</v>
      </c>
      <c r="Q223" s="226">
        <v>4.0000000000000003E-05</v>
      </c>
      <c r="R223" s="226">
        <f>Q223*H223</f>
        <v>0.024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133</v>
      </c>
      <c r="AT223" s="228" t="s">
        <v>130</v>
      </c>
      <c r="AU223" s="228" t="s">
        <v>85</v>
      </c>
      <c r="AY223" s="16" t="s">
        <v>118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83</v>
      </c>
      <c r="BK223" s="229">
        <f>ROUND(I223*H223,2)</f>
        <v>0</v>
      </c>
      <c r="BL223" s="16" t="s">
        <v>126</v>
      </c>
      <c r="BM223" s="228" t="s">
        <v>405</v>
      </c>
    </row>
    <row r="224" s="13" customFormat="1">
      <c r="A224" s="13"/>
      <c r="B224" s="245"/>
      <c r="C224" s="246"/>
      <c r="D224" s="247" t="s">
        <v>135</v>
      </c>
      <c r="E224" s="246"/>
      <c r="F224" s="248" t="s">
        <v>406</v>
      </c>
      <c r="G224" s="246"/>
      <c r="H224" s="249">
        <v>600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5" t="s">
        <v>135</v>
      </c>
      <c r="AU224" s="255" t="s">
        <v>85</v>
      </c>
      <c r="AV224" s="13" t="s">
        <v>85</v>
      </c>
      <c r="AW224" s="13" t="s">
        <v>4</v>
      </c>
      <c r="AX224" s="13" t="s">
        <v>83</v>
      </c>
      <c r="AY224" s="255" t="s">
        <v>118</v>
      </c>
    </row>
    <row r="225" s="2" customFormat="1" ht="16.5" customHeight="1">
      <c r="A225" s="37"/>
      <c r="B225" s="38"/>
      <c r="C225" s="217" t="s">
        <v>407</v>
      </c>
      <c r="D225" s="217" t="s">
        <v>121</v>
      </c>
      <c r="E225" s="218" t="s">
        <v>408</v>
      </c>
      <c r="F225" s="219" t="s">
        <v>409</v>
      </c>
      <c r="G225" s="220" t="s">
        <v>144</v>
      </c>
      <c r="H225" s="221">
        <v>2</v>
      </c>
      <c r="I225" s="222"/>
      <c r="J225" s="223">
        <f>ROUND(I225*H225,2)</f>
        <v>0</v>
      </c>
      <c r="K225" s="219" t="s">
        <v>125</v>
      </c>
      <c r="L225" s="43"/>
      <c r="M225" s="224" t="s">
        <v>1</v>
      </c>
      <c r="N225" s="225" t="s">
        <v>40</v>
      </c>
      <c r="O225" s="90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126</v>
      </c>
      <c r="AT225" s="228" t="s">
        <v>121</v>
      </c>
      <c r="AU225" s="228" t="s">
        <v>85</v>
      </c>
      <c r="AY225" s="16" t="s">
        <v>118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83</v>
      </c>
      <c r="BK225" s="229">
        <f>ROUND(I225*H225,2)</f>
        <v>0</v>
      </c>
      <c r="BL225" s="16" t="s">
        <v>126</v>
      </c>
      <c r="BM225" s="228" t="s">
        <v>410</v>
      </c>
    </row>
    <row r="226" s="2" customFormat="1">
      <c r="A226" s="37"/>
      <c r="B226" s="38"/>
      <c r="C226" s="39"/>
      <c r="D226" s="230" t="s">
        <v>128</v>
      </c>
      <c r="E226" s="39"/>
      <c r="F226" s="231" t="s">
        <v>411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128</v>
      </c>
      <c r="AU226" s="16" t="s">
        <v>85</v>
      </c>
    </row>
    <row r="227" s="2" customFormat="1" ht="16.5" customHeight="1">
      <c r="A227" s="37"/>
      <c r="B227" s="38"/>
      <c r="C227" s="235" t="s">
        <v>412</v>
      </c>
      <c r="D227" s="235" t="s">
        <v>130</v>
      </c>
      <c r="E227" s="236" t="s">
        <v>413</v>
      </c>
      <c r="F227" s="237" t="s">
        <v>414</v>
      </c>
      <c r="G227" s="238" t="s">
        <v>144</v>
      </c>
      <c r="H227" s="239">
        <v>2</v>
      </c>
      <c r="I227" s="240"/>
      <c r="J227" s="241">
        <f>ROUND(I227*H227,2)</f>
        <v>0</v>
      </c>
      <c r="K227" s="237" t="s">
        <v>1</v>
      </c>
      <c r="L227" s="242"/>
      <c r="M227" s="243" t="s">
        <v>1</v>
      </c>
      <c r="N227" s="244" t="s">
        <v>40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133</v>
      </c>
      <c r="AT227" s="228" t="s">
        <v>130</v>
      </c>
      <c r="AU227" s="228" t="s">
        <v>85</v>
      </c>
      <c r="AY227" s="16" t="s">
        <v>118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83</v>
      </c>
      <c r="BK227" s="229">
        <f>ROUND(I227*H227,2)</f>
        <v>0</v>
      </c>
      <c r="BL227" s="16" t="s">
        <v>126</v>
      </c>
      <c r="BM227" s="228" t="s">
        <v>415</v>
      </c>
    </row>
    <row r="228" s="2" customFormat="1" ht="24.15" customHeight="1">
      <c r="A228" s="37"/>
      <c r="B228" s="38"/>
      <c r="C228" s="217" t="s">
        <v>416</v>
      </c>
      <c r="D228" s="217" t="s">
        <v>121</v>
      </c>
      <c r="E228" s="218" t="s">
        <v>417</v>
      </c>
      <c r="F228" s="219" t="s">
        <v>418</v>
      </c>
      <c r="G228" s="220" t="s">
        <v>144</v>
      </c>
      <c r="H228" s="221">
        <v>2</v>
      </c>
      <c r="I228" s="222"/>
      <c r="J228" s="223">
        <f>ROUND(I228*H228,2)</f>
        <v>0</v>
      </c>
      <c r="K228" s="219" t="s">
        <v>125</v>
      </c>
      <c r="L228" s="43"/>
      <c r="M228" s="224" t="s">
        <v>1</v>
      </c>
      <c r="N228" s="225" t="s">
        <v>40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126</v>
      </c>
      <c r="AT228" s="228" t="s">
        <v>121</v>
      </c>
      <c r="AU228" s="228" t="s">
        <v>85</v>
      </c>
      <c r="AY228" s="16" t="s">
        <v>118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83</v>
      </c>
      <c r="BK228" s="229">
        <f>ROUND(I228*H228,2)</f>
        <v>0</v>
      </c>
      <c r="BL228" s="16" t="s">
        <v>126</v>
      </c>
      <c r="BM228" s="228" t="s">
        <v>419</v>
      </c>
    </row>
    <row r="229" s="2" customFormat="1">
      <c r="A229" s="37"/>
      <c r="B229" s="38"/>
      <c r="C229" s="39"/>
      <c r="D229" s="230" t="s">
        <v>128</v>
      </c>
      <c r="E229" s="39"/>
      <c r="F229" s="231" t="s">
        <v>420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128</v>
      </c>
      <c r="AU229" s="16" t="s">
        <v>85</v>
      </c>
    </row>
    <row r="230" s="2" customFormat="1" ht="16.5" customHeight="1">
      <c r="A230" s="37"/>
      <c r="B230" s="38"/>
      <c r="C230" s="235" t="s">
        <v>421</v>
      </c>
      <c r="D230" s="235" t="s">
        <v>130</v>
      </c>
      <c r="E230" s="236" t="s">
        <v>422</v>
      </c>
      <c r="F230" s="237" t="s">
        <v>423</v>
      </c>
      <c r="G230" s="238" t="s">
        <v>144</v>
      </c>
      <c r="H230" s="239">
        <v>2</v>
      </c>
      <c r="I230" s="240"/>
      <c r="J230" s="241">
        <f>ROUND(I230*H230,2)</f>
        <v>0</v>
      </c>
      <c r="K230" s="237" t="s">
        <v>1</v>
      </c>
      <c r="L230" s="242"/>
      <c r="M230" s="243" t="s">
        <v>1</v>
      </c>
      <c r="N230" s="244" t="s">
        <v>40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133</v>
      </c>
      <c r="AT230" s="228" t="s">
        <v>130</v>
      </c>
      <c r="AU230" s="228" t="s">
        <v>85</v>
      </c>
      <c r="AY230" s="16" t="s">
        <v>118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83</v>
      </c>
      <c r="BK230" s="229">
        <f>ROUND(I230*H230,2)</f>
        <v>0</v>
      </c>
      <c r="BL230" s="16" t="s">
        <v>126</v>
      </c>
      <c r="BM230" s="228" t="s">
        <v>424</v>
      </c>
    </row>
    <row r="231" s="2" customFormat="1" ht="16.5" customHeight="1">
      <c r="A231" s="37"/>
      <c r="B231" s="38"/>
      <c r="C231" s="217" t="s">
        <v>425</v>
      </c>
      <c r="D231" s="217" t="s">
        <v>121</v>
      </c>
      <c r="E231" s="218" t="s">
        <v>426</v>
      </c>
      <c r="F231" s="219" t="s">
        <v>427</v>
      </c>
      <c r="G231" s="220" t="s">
        <v>144</v>
      </c>
      <c r="H231" s="221">
        <v>1</v>
      </c>
      <c r="I231" s="222"/>
      <c r="J231" s="223">
        <f>ROUND(I231*H231,2)</f>
        <v>0</v>
      </c>
      <c r="K231" s="219" t="s">
        <v>125</v>
      </c>
      <c r="L231" s="43"/>
      <c r="M231" s="224" t="s">
        <v>1</v>
      </c>
      <c r="N231" s="225" t="s">
        <v>40</v>
      </c>
      <c r="O231" s="90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8" t="s">
        <v>126</v>
      </c>
      <c r="AT231" s="228" t="s">
        <v>121</v>
      </c>
      <c r="AU231" s="228" t="s">
        <v>85</v>
      </c>
      <c r="AY231" s="16" t="s">
        <v>118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6" t="s">
        <v>83</v>
      </c>
      <c r="BK231" s="229">
        <f>ROUND(I231*H231,2)</f>
        <v>0</v>
      </c>
      <c r="BL231" s="16" t="s">
        <v>126</v>
      </c>
      <c r="BM231" s="228" t="s">
        <v>428</v>
      </c>
    </row>
    <row r="232" s="2" customFormat="1">
      <c r="A232" s="37"/>
      <c r="B232" s="38"/>
      <c r="C232" s="39"/>
      <c r="D232" s="230" t="s">
        <v>128</v>
      </c>
      <c r="E232" s="39"/>
      <c r="F232" s="231" t="s">
        <v>429</v>
      </c>
      <c r="G232" s="39"/>
      <c r="H232" s="39"/>
      <c r="I232" s="232"/>
      <c r="J232" s="39"/>
      <c r="K232" s="39"/>
      <c r="L232" s="43"/>
      <c r="M232" s="233"/>
      <c r="N232" s="234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128</v>
      </c>
      <c r="AU232" s="16" t="s">
        <v>85</v>
      </c>
    </row>
    <row r="233" s="2" customFormat="1" ht="16.5" customHeight="1">
      <c r="A233" s="37"/>
      <c r="B233" s="38"/>
      <c r="C233" s="235" t="s">
        <v>430</v>
      </c>
      <c r="D233" s="235" t="s">
        <v>130</v>
      </c>
      <c r="E233" s="236" t="s">
        <v>431</v>
      </c>
      <c r="F233" s="237" t="s">
        <v>432</v>
      </c>
      <c r="G233" s="238" t="s">
        <v>144</v>
      </c>
      <c r="H233" s="239">
        <v>1</v>
      </c>
      <c r="I233" s="240"/>
      <c r="J233" s="241">
        <f>ROUND(I233*H233,2)</f>
        <v>0</v>
      </c>
      <c r="K233" s="237" t="s">
        <v>1</v>
      </c>
      <c r="L233" s="242"/>
      <c r="M233" s="243" t="s">
        <v>1</v>
      </c>
      <c r="N233" s="244" t="s">
        <v>40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133</v>
      </c>
      <c r="AT233" s="228" t="s">
        <v>130</v>
      </c>
      <c r="AU233" s="228" t="s">
        <v>85</v>
      </c>
      <c r="AY233" s="16" t="s">
        <v>118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83</v>
      </c>
      <c r="BK233" s="229">
        <f>ROUND(I233*H233,2)</f>
        <v>0</v>
      </c>
      <c r="BL233" s="16" t="s">
        <v>126</v>
      </c>
      <c r="BM233" s="228" t="s">
        <v>433</v>
      </c>
    </row>
    <row r="234" s="2" customFormat="1" ht="24.15" customHeight="1">
      <c r="A234" s="37"/>
      <c r="B234" s="38"/>
      <c r="C234" s="217" t="s">
        <v>434</v>
      </c>
      <c r="D234" s="217" t="s">
        <v>121</v>
      </c>
      <c r="E234" s="218" t="s">
        <v>435</v>
      </c>
      <c r="F234" s="219" t="s">
        <v>436</v>
      </c>
      <c r="G234" s="220" t="s">
        <v>144</v>
      </c>
      <c r="H234" s="221">
        <v>1</v>
      </c>
      <c r="I234" s="222"/>
      <c r="J234" s="223">
        <f>ROUND(I234*H234,2)</f>
        <v>0</v>
      </c>
      <c r="K234" s="219" t="s">
        <v>125</v>
      </c>
      <c r="L234" s="43"/>
      <c r="M234" s="224" t="s">
        <v>1</v>
      </c>
      <c r="N234" s="225" t="s">
        <v>40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126</v>
      </c>
      <c r="AT234" s="228" t="s">
        <v>121</v>
      </c>
      <c r="AU234" s="228" t="s">
        <v>85</v>
      </c>
      <c r="AY234" s="16" t="s">
        <v>118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83</v>
      </c>
      <c r="BK234" s="229">
        <f>ROUND(I234*H234,2)</f>
        <v>0</v>
      </c>
      <c r="BL234" s="16" t="s">
        <v>126</v>
      </c>
      <c r="BM234" s="228" t="s">
        <v>437</v>
      </c>
    </row>
    <row r="235" s="2" customFormat="1">
      <c r="A235" s="37"/>
      <c r="B235" s="38"/>
      <c r="C235" s="39"/>
      <c r="D235" s="230" t="s">
        <v>128</v>
      </c>
      <c r="E235" s="39"/>
      <c r="F235" s="231" t="s">
        <v>438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128</v>
      </c>
      <c r="AU235" s="16" t="s">
        <v>85</v>
      </c>
    </row>
    <row r="236" s="2" customFormat="1" ht="16.5" customHeight="1">
      <c r="A236" s="37"/>
      <c r="B236" s="38"/>
      <c r="C236" s="235" t="s">
        <v>439</v>
      </c>
      <c r="D236" s="235" t="s">
        <v>130</v>
      </c>
      <c r="E236" s="236" t="s">
        <v>440</v>
      </c>
      <c r="F236" s="237" t="s">
        <v>441</v>
      </c>
      <c r="G236" s="238" t="s">
        <v>144</v>
      </c>
      <c r="H236" s="239">
        <v>1</v>
      </c>
      <c r="I236" s="240"/>
      <c r="J236" s="241">
        <f>ROUND(I236*H236,2)</f>
        <v>0</v>
      </c>
      <c r="K236" s="237" t="s">
        <v>1</v>
      </c>
      <c r="L236" s="242"/>
      <c r="M236" s="243" t="s">
        <v>1</v>
      </c>
      <c r="N236" s="244" t="s">
        <v>40</v>
      </c>
      <c r="O236" s="90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133</v>
      </c>
      <c r="AT236" s="228" t="s">
        <v>130</v>
      </c>
      <c r="AU236" s="228" t="s">
        <v>85</v>
      </c>
      <c r="AY236" s="16" t="s">
        <v>118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83</v>
      </c>
      <c r="BK236" s="229">
        <f>ROUND(I236*H236,2)</f>
        <v>0</v>
      </c>
      <c r="BL236" s="16" t="s">
        <v>126</v>
      </c>
      <c r="BM236" s="228" t="s">
        <v>442</v>
      </c>
    </row>
    <row r="237" s="2" customFormat="1" ht="33" customHeight="1">
      <c r="A237" s="37"/>
      <c r="B237" s="38"/>
      <c r="C237" s="217" t="s">
        <v>443</v>
      </c>
      <c r="D237" s="217" t="s">
        <v>121</v>
      </c>
      <c r="E237" s="218" t="s">
        <v>444</v>
      </c>
      <c r="F237" s="219" t="s">
        <v>445</v>
      </c>
      <c r="G237" s="220" t="s">
        <v>144</v>
      </c>
      <c r="H237" s="221">
        <v>1</v>
      </c>
      <c r="I237" s="222"/>
      <c r="J237" s="223">
        <f>ROUND(I237*H237,2)</f>
        <v>0</v>
      </c>
      <c r="K237" s="219" t="s">
        <v>125</v>
      </c>
      <c r="L237" s="43"/>
      <c r="M237" s="224" t="s">
        <v>1</v>
      </c>
      <c r="N237" s="225" t="s">
        <v>40</v>
      </c>
      <c r="O237" s="90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126</v>
      </c>
      <c r="AT237" s="228" t="s">
        <v>121</v>
      </c>
      <c r="AU237" s="228" t="s">
        <v>85</v>
      </c>
      <c r="AY237" s="16" t="s">
        <v>118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83</v>
      </c>
      <c r="BK237" s="229">
        <f>ROUND(I237*H237,2)</f>
        <v>0</v>
      </c>
      <c r="BL237" s="16" t="s">
        <v>126</v>
      </c>
      <c r="BM237" s="228" t="s">
        <v>446</v>
      </c>
    </row>
    <row r="238" s="2" customFormat="1">
      <c r="A238" s="37"/>
      <c r="B238" s="38"/>
      <c r="C238" s="39"/>
      <c r="D238" s="230" t="s">
        <v>128</v>
      </c>
      <c r="E238" s="39"/>
      <c r="F238" s="231" t="s">
        <v>447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128</v>
      </c>
      <c r="AU238" s="16" t="s">
        <v>85</v>
      </c>
    </row>
    <row r="239" s="2" customFormat="1" ht="21.75" customHeight="1">
      <c r="A239" s="37"/>
      <c r="B239" s="38"/>
      <c r="C239" s="235" t="s">
        <v>448</v>
      </c>
      <c r="D239" s="235" t="s">
        <v>130</v>
      </c>
      <c r="E239" s="236" t="s">
        <v>449</v>
      </c>
      <c r="F239" s="237" t="s">
        <v>450</v>
      </c>
      <c r="G239" s="238" t="s">
        <v>144</v>
      </c>
      <c r="H239" s="239">
        <v>1</v>
      </c>
      <c r="I239" s="240"/>
      <c r="J239" s="241">
        <f>ROUND(I239*H239,2)</f>
        <v>0</v>
      </c>
      <c r="K239" s="237" t="s">
        <v>125</v>
      </c>
      <c r="L239" s="242"/>
      <c r="M239" s="243" t="s">
        <v>1</v>
      </c>
      <c r="N239" s="244" t="s">
        <v>40</v>
      </c>
      <c r="O239" s="90"/>
      <c r="P239" s="226">
        <f>O239*H239</f>
        <v>0</v>
      </c>
      <c r="Q239" s="226">
        <v>0.00020000000000000001</v>
      </c>
      <c r="R239" s="226">
        <f>Q239*H239</f>
        <v>0.00020000000000000001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133</v>
      </c>
      <c r="AT239" s="228" t="s">
        <v>130</v>
      </c>
      <c r="AU239" s="228" t="s">
        <v>85</v>
      </c>
      <c r="AY239" s="16" t="s">
        <v>118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83</v>
      </c>
      <c r="BK239" s="229">
        <f>ROUND(I239*H239,2)</f>
        <v>0</v>
      </c>
      <c r="BL239" s="16" t="s">
        <v>126</v>
      </c>
      <c r="BM239" s="228" t="s">
        <v>451</v>
      </c>
    </row>
    <row r="240" s="2" customFormat="1" ht="33" customHeight="1">
      <c r="A240" s="37"/>
      <c r="B240" s="38"/>
      <c r="C240" s="217" t="s">
        <v>452</v>
      </c>
      <c r="D240" s="217" t="s">
        <v>121</v>
      </c>
      <c r="E240" s="218" t="s">
        <v>453</v>
      </c>
      <c r="F240" s="219" t="s">
        <v>454</v>
      </c>
      <c r="G240" s="220" t="s">
        <v>144</v>
      </c>
      <c r="H240" s="221">
        <v>2</v>
      </c>
      <c r="I240" s="222"/>
      <c r="J240" s="223">
        <f>ROUND(I240*H240,2)</f>
        <v>0</v>
      </c>
      <c r="K240" s="219" t="s">
        <v>125</v>
      </c>
      <c r="L240" s="43"/>
      <c r="M240" s="224" t="s">
        <v>1</v>
      </c>
      <c r="N240" s="225" t="s">
        <v>40</v>
      </c>
      <c r="O240" s="90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126</v>
      </c>
      <c r="AT240" s="228" t="s">
        <v>121</v>
      </c>
      <c r="AU240" s="228" t="s">
        <v>85</v>
      </c>
      <c r="AY240" s="16" t="s">
        <v>118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83</v>
      </c>
      <c r="BK240" s="229">
        <f>ROUND(I240*H240,2)</f>
        <v>0</v>
      </c>
      <c r="BL240" s="16" t="s">
        <v>126</v>
      </c>
      <c r="BM240" s="228" t="s">
        <v>455</v>
      </c>
    </row>
    <row r="241" s="2" customFormat="1">
      <c r="A241" s="37"/>
      <c r="B241" s="38"/>
      <c r="C241" s="39"/>
      <c r="D241" s="230" t="s">
        <v>128</v>
      </c>
      <c r="E241" s="39"/>
      <c r="F241" s="231" t="s">
        <v>456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128</v>
      </c>
      <c r="AU241" s="16" t="s">
        <v>85</v>
      </c>
    </row>
    <row r="242" s="2" customFormat="1" ht="16.5" customHeight="1">
      <c r="A242" s="37"/>
      <c r="B242" s="38"/>
      <c r="C242" s="235" t="s">
        <v>457</v>
      </c>
      <c r="D242" s="235" t="s">
        <v>130</v>
      </c>
      <c r="E242" s="236" t="s">
        <v>458</v>
      </c>
      <c r="F242" s="237" t="s">
        <v>459</v>
      </c>
      <c r="G242" s="238" t="s">
        <v>144</v>
      </c>
      <c r="H242" s="239">
        <v>2</v>
      </c>
      <c r="I242" s="240"/>
      <c r="J242" s="241">
        <f>ROUND(I242*H242,2)</f>
        <v>0</v>
      </c>
      <c r="K242" s="237" t="s">
        <v>1</v>
      </c>
      <c r="L242" s="242"/>
      <c r="M242" s="243" t="s">
        <v>1</v>
      </c>
      <c r="N242" s="244" t="s">
        <v>40</v>
      </c>
      <c r="O242" s="90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133</v>
      </c>
      <c r="AT242" s="228" t="s">
        <v>130</v>
      </c>
      <c r="AU242" s="228" t="s">
        <v>85</v>
      </c>
      <c r="AY242" s="16" t="s">
        <v>118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83</v>
      </c>
      <c r="BK242" s="229">
        <f>ROUND(I242*H242,2)</f>
        <v>0</v>
      </c>
      <c r="BL242" s="16" t="s">
        <v>126</v>
      </c>
      <c r="BM242" s="228" t="s">
        <v>460</v>
      </c>
    </row>
    <row r="243" s="2" customFormat="1" ht="37.8" customHeight="1">
      <c r="A243" s="37"/>
      <c r="B243" s="38"/>
      <c r="C243" s="217" t="s">
        <v>461</v>
      </c>
      <c r="D243" s="217" t="s">
        <v>121</v>
      </c>
      <c r="E243" s="218" t="s">
        <v>462</v>
      </c>
      <c r="F243" s="219" t="s">
        <v>463</v>
      </c>
      <c r="G243" s="220" t="s">
        <v>144</v>
      </c>
      <c r="H243" s="221">
        <v>7</v>
      </c>
      <c r="I243" s="222"/>
      <c r="J243" s="223">
        <f>ROUND(I243*H243,2)</f>
        <v>0</v>
      </c>
      <c r="K243" s="219" t="s">
        <v>125</v>
      </c>
      <c r="L243" s="43"/>
      <c r="M243" s="224" t="s">
        <v>1</v>
      </c>
      <c r="N243" s="225" t="s">
        <v>40</v>
      </c>
      <c r="O243" s="90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126</v>
      </c>
      <c r="AT243" s="228" t="s">
        <v>121</v>
      </c>
      <c r="AU243" s="228" t="s">
        <v>85</v>
      </c>
      <c r="AY243" s="16" t="s">
        <v>118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83</v>
      </c>
      <c r="BK243" s="229">
        <f>ROUND(I243*H243,2)</f>
        <v>0</v>
      </c>
      <c r="BL243" s="16" t="s">
        <v>126</v>
      </c>
      <c r="BM243" s="228" t="s">
        <v>464</v>
      </c>
    </row>
    <row r="244" s="2" customFormat="1">
      <c r="A244" s="37"/>
      <c r="B244" s="38"/>
      <c r="C244" s="39"/>
      <c r="D244" s="230" t="s">
        <v>128</v>
      </c>
      <c r="E244" s="39"/>
      <c r="F244" s="231" t="s">
        <v>465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128</v>
      </c>
      <c r="AU244" s="16" t="s">
        <v>85</v>
      </c>
    </row>
    <row r="245" s="2" customFormat="1" ht="16.5" customHeight="1">
      <c r="A245" s="37"/>
      <c r="B245" s="38"/>
      <c r="C245" s="235" t="s">
        <v>466</v>
      </c>
      <c r="D245" s="235" t="s">
        <v>130</v>
      </c>
      <c r="E245" s="236" t="s">
        <v>467</v>
      </c>
      <c r="F245" s="237" t="s">
        <v>468</v>
      </c>
      <c r="G245" s="238" t="s">
        <v>144</v>
      </c>
      <c r="H245" s="239">
        <v>2</v>
      </c>
      <c r="I245" s="240"/>
      <c r="J245" s="241">
        <f>ROUND(I245*H245,2)</f>
        <v>0</v>
      </c>
      <c r="K245" s="237" t="s">
        <v>1</v>
      </c>
      <c r="L245" s="242"/>
      <c r="M245" s="243" t="s">
        <v>1</v>
      </c>
      <c r="N245" s="244" t="s">
        <v>40</v>
      </c>
      <c r="O245" s="90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133</v>
      </c>
      <c r="AT245" s="228" t="s">
        <v>130</v>
      </c>
      <c r="AU245" s="228" t="s">
        <v>85</v>
      </c>
      <c r="AY245" s="16" t="s">
        <v>118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83</v>
      </c>
      <c r="BK245" s="229">
        <f>ROUND(I245*H245,2)</f>
        <v>0</v>
      </c>
      <c r="BL245" s="16" t="s">
        <v>126</v>
      </c>
      <c r="BM245" s="228" t="s">
        <v>469</v>
      </c>
    </row>
    <row r="246" s="2" customFormat="1" ht="16.5" customHeight="1">
      <c r="A246" s="37"/>
      <c r="B246" s="38"/>
      <c r="C246" s="235" t="s">
        <v>470</v>
      </c>
      <c r="D246" s="235" t="s">
        <v>130</v>
      </c>
      <c r="E246" s="236" t="s">
        <v>471</v>
      </c>
      <c r="F246" s="237" t="s">
        <v>472</v>
      </c>
      <c r="G246" s="238" t="s">
        <v>144</v>
      </c>
      <c r="H246" s="239">
        <v>5</v>
      </c>
      <c r="I246" s="240"/>
      <c r="J246" s="241">
        <f>ROUND(I246*H246,2)</f>
        <v>0</v>
      </c>
      <c r="K246" s="237" t="s">
        <v>1</v>
      </c>
      <c r="L246" s="242"/>
      <c r="M246" s="243" t="s">
        <v>1</v>
      </c>
      <c r="N246" s="244" t="s">
        <v>40</v>
      </c>
      <c r="O246" s="90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8" t="s">
        <v>133</v>
      </c>
      <c r="AT246" s="228" t="s">
        <v>130</v>
      </c>
      <c r="AU246" s="228" t="s">
        <v>85</v>
      </c>
      <c r="AY246" s="16" t="s">
        <v>118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6" t="s">
        <v>83</v>
      </c>
      <c r="BK246" s="229">
        <f>ROUND(I246*H246,2)</f>
        <v>0</v>
      </c>
      <c r="BL246" s="16" t="s">
        <v>126</v>
      </c>
      <c r="BM246" s="228" t="s">
        <v>473</v>
      </c>
    </row>
    <row r="247" s="2" customFormat="1" ht="16.5" customHeight="1">
      <c r="A247" s="37"/>
      <c r="B247" s="38"/>
      <c r="C247" s="217" t="s">
        <v>474</v>
      </c>
      <c r="D247" s="217" t="s">
        <v>121</v>
      </c>
      <c r="E247" s="218" t="s">
        <v>475</v>
      </c>
      <c r="F247" s="219" t="s">
        <v>476</v>
      </c>
      <c r="G247" s="220" t="s">
        <v>144</v>
      </c>
      <c r="H247" s="221">
        <v>3</v>
      </c>
      <c r="I247" s="222"/>
      <c r="J247" s="223">
        <f>ROUND(I247*H247,2)</f>
        <v>0</v>
      </c>
      <c r="K247" s="219" t="s">
        <v>125</v>
      </c>
      <c r="L247" s="43"/>
      <c r="M247" s="224" t="s">
        <v>1</v>
      </c>
      <c r="N247" s="225" t="s">
        <v>40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126</v>
      </c>
      <c r="AT247" s="228" t="s">
        <v>121</v>
      </c>
      <c r="AU247" s="228" t="s">
        <v>85</v>
      </c>
      <c r="AY247" s="16" t="s">
        <v>118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83</v>
      </c>
      <c r="BK247" s="229">
        <f>ROUND(I247*H247,2)</f>
        <v>0</v>
      </c>
      <c r="BL247" s="16" t="s">
        <v>126</v>
      </c>
      <c r="BM247" s="228" t="s">
        <v>477</v>
      </c>
    </row>
    <row r="248" s="2" customFormat="1">
      <c r="A248" s="37"/>
      <c r="B248" s="38"/>
      <c r="C248" s="39"/>
      <c r="D248" s="230" t="s">
        <v>128</v>
      </c>
      <c r="E248" s="39"/>
      <c r="F248" s="231" t="s">
        <v>478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128</v>
      </c>
      <c r="AU248" s="16" t="s">
        <v>85</v>
      </c>
    </row>
    <row r="249" s="2" customFormat="1" ht="16.5" customHeight="1">
      <c r="A249" s="37"/>
      <c r="B249" s="38"/>
      <c r="C249" s="235" t="s">
        <v>479</v>
      </c>
      <c r="D249" s="235" t="s">
        <v>130</v>
      </c>
      <c r="E249" s="236" t="s">
        <v>480</v>
      </c>
      <c r="F249" s="237" t="s">
        <v>481</v>
      </c>
      <c r="G249" s="238" t="s">
        <v>144</v>
      </c>
      <c r="H249" s="239">
        <v>3</v>
      </c>
      <c r="I249" s="240"/>
      <c r="J249" s="241">
        <f>ROUND(I249*H249,2)</f>
        <v>0</v>
      </c>
      <c r="K249" s="237" t="s">
        <v>1</v>
      </c>
      <c r="L249" s="242"/>
      <c r="M249" s="243" t="s">
        <v>1</v>
      </c>
      <c r="N249" s="244" t="s">
        <v>40</v>
      </c>
      <c r="O249" s="90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133</v>
      </c>
      <c r="AT249" s="228" t="s">
        <v>130</v>
      </c>
      <c r="AU249" s="228" t="s">
        <v>85</v>
      </c>
      <c r="AY249" s="16" t="s">
        <v>118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83</v>
      </c>
      <c r="BK249" s="229">
        <f>ROUND(I249*H249,2)</f>
        <v>0</v>
      </c>
      <c r="BL249" s="16" t="s">
        <v>126</v>
      </c>
      <c r="BM249" s="228" t="s">
        <v>482</v>
      </c>
    </row>
    <row r="250" s="2" customFormat="1" ht="16.5" customHeight="1">
      <c r="A250" s="37"/>
      <c r="B250" s="38"/>
      <c r="C250" s="217" t="s">
        <v>483</v>
      </c>
      <c r="D250" s="217" t="s">
        <v>121</v>
      </c>
      <c r="E250" s="218" t="s">
        <v>484</v>
      </c>
      <c r="F250" s="219" t="s">
        <v>485</v>
      </c>
      <c r="G250" s="220" t="s">
        <v>144</v>
      </c>
      <c r="H250" s="221">
        <v>3</v>
      </c>
      <c r="I250" s="222"/>
      <c r="J250" s="223">
        <f>ROUND(I250*H250,2)</f>
        <v>0</v>
      </c>
      <c r="K250" s="219" t="s">
        <v>125</v>
      </c>
      <c r="L250" s="43"/>
      <c r="M250" s="224" t="s">
        <v>1</v>
      </c>
      <c r="N250" s="225" t="s">
        <v>40</v>
      </c>
      <c r="O250" s="90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126</v>
      </c>
      <c r="AT250" s="228" t="s">
        <v>121</v>
      </c>
      <c r="AU250" s="228" t="s">
        <v>85</v>
      </c>
      <c r="AY250" s="16" t="s">
        <v>118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83</v>
      </c>
      <c r="BK250" s="229">
        <f>ROUND(I250*H250,2)</f>
        <v>0</v>
      </c>
      <c r="BL250" s="16" t="s">
        <v>126</v>
      </c>
      <c r="BM250" s="228" t="s">
        <v>486</v>
      </c>
    </row>
    <row r="251" s="2" customFormat="1">
      <c r="A251" s="37"/>
      <c r="B251" s="38"/>
      <c r="C251" s="39"/>
      <c r="D251" s="230" t="s">
        <v>128</v>
      </c>
      <c r="E251" s="39"/>
      <c r="F251" s="231" t="s">
        <v>487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128</v>
      </c>
      <c r="AU251" s="16" t="s">
        <v>85</v>
      </c>
    </row>
    <row r="252" s="2" customFormat="1" ht="16.5" customHeight="1">
      <c r="A252" s="37"/>
      <c r="B252" s="38"/>
      <c r="C252" s="235" t="s">
        <v>488</v>
      </c>
      <c r="D252" s="235" t="s">
        <v>130</v>
      </c>
      <c r="E252" s="236" t="s">
        <v>489</v>
      </c>
      <c r="F252" s="237" t="s">
        <v>490</v>
      </c>
      <c r="G252" s="238" t="s">
        <v>144</v>
      </c>
      <c r="H252" s="239">
        <v>3</v>
      </c>
      <c r="I252" s="240"/>
      <c r="J252" s="241">
        <f>ROUND(I252*H252,2)</f>
        <v>0</v>
      </c>
      <c r="K252" s="237" t="s">
        <v>1</v>
      </c>
      <c r="L252" s="242"/>
      <c r="M252" s="243" t="s">
        <v>1</v>
      </c>
      <c r="N252" s="244" t="s">
        <v>40</v>
      </c>
      <c r="O252" s="90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133</v>
      </c>
      <c r="AT252" s="228" t="s">
        <v>130</v>
      </c>
      <c r="AU252" s="228" t="s">
        <v>85</v>
      </c>
      <c r="AY252" s="16" t="s">
        <v>118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83</v>
      </c>
      <c r="BK252" s="229">
        <f>ROUND(I252*H252,2)</f>
        <v>0</v>
      </c>
      <c r="BL252" s="16" t="s">
        <v>126</v>
      </c>
      <c r="BM252" s="228" t="s">
        <v>491</v>
      </c>
    </row>
    <row r="253" s="2" customFormat="1" ht="16.5" customHeight="1">
      <c r="A253" s="37"/>
      <c r="B253" s="38"/>
      <c r="C253" s="217" t="s">
        <v>492</v>
      </c>
      <c r="D253" s="217" t="s">
        <v>121</v>
      </c>
      <c r="E253" s="218" t="s">
        <v>493</v>
      </c>
      <c r="F253" s="219" t="s">
        <v>494</v>
      </c>
      <c r="G253" s="220" t="s">
        <v>144</v>
      </c>
      <c r="H253" s="221">
        <v>3</v>
      </c>
      <c r="I253" s="222"/>
      <c r="J253" s="223">
        <f>ROUND(I253*H253,2)</f>
        <v>0</v>
      </c>
      <c r="K253" s="219" t="s">
        <v>125</v>
      </c>
      <c r="L253" s="43"/>
      <c r="M253" s="224" t="s">
        <v>1</v>
      </c>
      <c r="N253" s="225" t="s">
        <v>40</v>
      </c>
      <c r="O253" s="90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126</v>
      </c>
      <c r="AT253" s="228" t="s">
        <v>121</v>
      </c>
      <c r="AU253" s="228" t="s">
        <v>85</v>
      </c>
      <c r="AY253" s="16" t="s">
        <v>118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83</v>
      </c>
      <c r="BK253" s="229">
        <f>ROUND(I253*H253,2)</f>
        <v>0</v>
      </c>
      <c r="BL253" s="16" t="s">
        <v>126</v>
      </c>
      <c r="BM253" s="228" t="s">
        <v>495</v>
      </c>
    </row>
    <row r="254" s="2" customFormat="1">
      <c r="A254" s="37"/>
      <c r="B254" s="38"/>
      <c r="C254" s="39"/>
      <c r="D254" s="230" t="s">
        <v>128</v>
      </c>
      <c r="E254" s="39"/>
      <c r="F254" s="231" t="s">
        <v>496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128</v>
      </c>
      <c r="AU254" s="16" t="s">
        <v>85</v>
      </c>
    </row>
    <row r="255" s="2" customFormat="1" ht="16.5" customHeight="1">
      <c r="A255" s="37"/>
      <c r="B255" s="38"/>
      <c r="C255" s="235" t="s">
        <v>497</v>
      </c>
      <c r="D255" s="235" t="s">
        <v>130</v>
      </c>
      <c r="E255" s="236" t="s">
        <v>498</v>
      </c>
      <c r="F255" s="237" t="s">
        <v>499</v>
      </c>
      <c r="G255" s="238" t="s">
        <v>144</v>
      </c>
      <c r="H255" s="239">
        <v>3</v>
      </c>
      <c r="I255" s="240"/>
      <c r="J255" s="241">
        <f>ROUND(I255*H255,2)</f>
        <v>0</v>
      </c>
      <c r="K255" s="237" t="s">
        <v>1</v>
      </c>
      <c r="L255" s="242"/>
      <c r="M255" s="243" t="s">
        <v>1</v>
      </c>
      <c r="N255" s="244" t="s">
        <v>40</v>
      </c>
      <c r="O255" s="90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133</v>
      </c>
      <c r="AT255" s="228" t="s">
        <v>130</v>
      </c>
      <c r="AU255" s="228" t="s">
        <v>85</v>
      </c>
      <c r="AY255" s="16" t="s">
        <v>118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83</v>
      </c>
      <c r="BK255" s="229">
        <f>ROUND(I255*H255,2)</f>
        <v>0</v>
      </c>
      <c r="BL255" s="16" t="s">
        <v>126</v>
      </c>
      <c r="BM255" s="228" t="s">
        <v>500</v>
      </c>
    </row>
    <row r="256" s="2" customFormat="1" ht="16.5" customHeight="1">
      <c r="A256" s="37"/>
      <c r="B256" s="38"/>
      <c r="C256" s="217" t="s">
        <v>501</v>
      </c>
      <c r="D256" s="217" t="s">
        <v>121</v>
      </c>
      <c r="E256" s="218" t="s">
        <v>502</v>
      </c>
      <c r="F256" s="219" t="s">
        <v>503</v>
      </c>
      <c r="G256" s="220" t="s">
        <v>366</v>
      </c>
      <c r="H256" s="221">
        <v>1</v>
      </c>
      <c r="I256" s="222"/>
      <c r="J256" s="223">
        <f>ROUND(I256*H256,2)</f>
        <v>0</v>
      </c>
      <c r="K256" s="219" t="s">
        <v>1</v>
      </c>
      <c r="L256" s="43"/>
      <c r="M256" s="224" t="s">
        <v>1</v>
      </c>
      <c r="N256" s="225" t="s">
        <v>40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126</v>
      </c>
      <c r="AT256" s="228" t="s">
        <v>121</v>
      </c>
      <c r="AU256" s="228" t="s">
        <v>85</v>
      </c>
      <c r="AY256" s="16" t="s">
        <v>118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83</v>
      </c>
      <c r="BK256" s="229">
        <f>ROUND(I256*H256,2)</f>
        <v>0</v>
      </c>
      <c r="BL256" s="16" t="s">
        <v>126</v>
      </c>
      <c r="BM256" s="228" t="s">
        <v>504</v>
      </c>
    </row>
    <row r="257" s="2" customFormat="1" ht="16.5" customHeight="1">
      <c r="A257" s="37"/>
      <c r="B257" s="38"/>
      <c r="C257" s="217" t="s">
        <v>505</v>
      </c>
      <c r="D257" s="217" t="s">
        <v>121</v>
      </c>
      <c r="E257" s="218" t="s">
        <v>506</v>
      </c>
      <c r="F257" s="219" t="s">
        <v>507</v>
      </c>
      <c r="G257" s="220" t="s">
        <v>366</v>
      </c>
      <c r="H257" s="221">
        <v>1</v>
      </c>
      <c r="I257" s="222"/>
      <c r="J257" s="223">
        <f>ROUND(I257*H257,2)</f>
        <v>0</v>
      </c>
      <c r="K257" s="219" t="s">
        <v>1</v>
      </c>
      <c r="L257" s="43"/>
      <c r="M257" s="224" t="s">
        <v>1</v>
      </c>
      <c r="N257" s="225" t="s">
        <v>40</v>
      </c>
      <c r="O257" s="90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126</v>
      </c>
      <c r="AT257" s="228" t="s">
        <v>121</v>
      </c>
      <c r="AU257" s="228" t="s">
        <v>85</v>
      </c>
      <c r="AY257" s="16" t="s">
        <v>118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83</v>
      </c>
      <c r="BK257" s="229">
        <f>ROUND(I257*H257,2)</f>
        <v>0</v>
      </c>
      <c r="BL257" s="16" t="s">
        <v>126</v>
      </c>
      <c r="BM257" s="228" t="s">
        <v>508</v>
      </c>
    </row>
    <row r="258" s="2" customFormat="1" ht="16.5" customHeight="1">
      <c r="A258" s="37"/>
      <c r="B258" s="38"/>
      <c r="C258" s="217" t="s">
        <v>509</v>
      </c>
      <c r="D258" s="217" t="s">
        <v>121</v>
      </c>
      <c r="E258" s="218" t="s">
        <v>510</v>
      </c>
      <c r="F258" s="219" t="s">
        <v>511</v>
      </c>
      <c r="G258" s="220" t="s">
        <v>366</v>
      </c>
      <c r="H258" s="221">
        <v>1</v>
      </c>
      <c r="I258" s="222"/>
      <c r="J258" s="223">
        <f>ROUND(I258*H258,2)</f>
        <v>0</v>
      </c>
      <c r="K258" s="219" t="s">
        <v>1</v>
      </c>
      <c r="L258" s="43"/>
      <c r="M258" s="224" t="s">
        <v>1</v>
      </c>
      <c r="N258" s="225" t="s">
        <v>40</v>
      </c>
      <c r="O258" s="90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126</v>
      </c>
      <c r="AT258" s="228" t="s">
        <v>121</v>
      </c>
      <c r="AU258" s="228" t="s">
        <v>85</v>
      </c>
      <c r="AY258" s="16" t="s">
        <v>118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83</v>
      </c>
      <c r="BK258" s="229">
        <f>ROUND(I258*H258,2)</f>
        <v>0</v>
      </c>
      <c r="BL258" s="16" t="s">
        <v>126</v>
      </c>
      <c r="BM258" s="228" t="s">
        <v>512</v>
      </c>
    </row>
    <row r="259" s="2" customFormat="1" ht="16.5" customHeight="1">
      <c r="A259" s="37"/>
      <c r="B259" s="38"/>
      <c r="C259" s="217" t="s">
        <v>513</v>
      </c>
      <c r="D259" s="217" t="s">
        <v>121</v>
      </c>
      <c r="E259" s="218" t="s">
        <v>514</v>
      </c>
      <c r="F259" s="219" t="s">
        <v>515</v>
      </c>
      <c r="G259" s="220" t="s">
        <v>366</v>
      </c>
      <c r="H259" s="221">
        <v>1</v>
      </c>
      <c r="I259" s="222"/>
      <c r="J259" s="223">
        <f>ROUND(I259*H259,2)</f>
        <v>0</v>
      </c>
      <c r="K259" s="219" t="s">
        <v>1</v>
      </c>
      <c r="L259" s="43"/>
      <c r="M259" s="224" t="s">
        <v>1</v>
      </c>
      <c r="N259" s="225" t="s">
        <v>40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126</v>
      </c>
      <c r="AT259" s="228" t="s">
        <v>121</v>
      </c>
      <c r="AU259" s="228" t="s">
        <v>85</v>
      </c>
      <c r="AY259" s="16" t="s">
        <v>118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83</v>
      </c>
      <c r="BK259" s="229">
        <f>ROUND(I259*H259,2)</f>
        <v>0</v>
      </c>
      <c r="BL259" s="16" t="s">
        <v>126</v>
      </c>
      <c r="BM259" s="228" t="s">
        <v>516</v>
      </c>
    </row>
    <row r="260" s="2" customFormat="1" ht="16.5" customHeight="1">
      <c r="A260" s="37"/>
      <c r="B260" s="38"/>
      <c r="C260" s="217" t="s">
        <v>517</v>
      </c>
      <c r="D260" s="217" t="s">
        <v>121</v>
      </c>
      <c r="E260" s="218" t="s">
        <v>518</v>
      </c>
      <c r="F260" s="219" t="s">
        <v>519</v>
      </c>
      <c r="G260" s="220" t="s">
        <v>366</v>
      </c>
      <c r="H260" s="221">
        <v>1</v>
      </c>
      <c r="I260" s="222"/>
      <c r="J260" s="223">
        <f>ROUND(I260*H260,2)</f>
        <v>0</v>
      </c>
      <c r="K260" s="219" t="s">
        <v>1</v>
      </c>
      <c r="L260" s="43"/>
      <c r="M260" s="224" t="s">
        <v>1</v>
      </c>
      <c r="N260" s="225" t="s">
        <v>40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126</v>
      </c>
      <c r="AT260" s="228" t="s">
        <v>121</v>
      </c>
      <c r="AU260" s="228" t="s">
        <v>85</v>
      </c>
      <c r="AY260" s="16" t="s">
        <v>118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83</v>
      </c>
      <c r="BK260" s="229">
        <f>ROUND(I260*H260,2)</f>
        <v>0</v>
      </c>
      <c r="BL260" s="16" t="s">
        <v>126</v>
      </c>
      <c r="BM260" s="228" t="s">
        <v>520</v>
      </c>
    </row>
    <row r="261" s="2" customFormat="1" ht="16.5" customHeight="1">
      <c r="A261" s="37"/>
      <c r="B261" s="38"/>
      <c r="C261" s="217" t="s">
        <v>521</v>
      </c>
      <c r="D261" s="217" t="s">
        <v>121</v>
      </c>
      <c r="E261" s="218" t="s">
        <v>522</v>
      </c>
      <c r="F261" s="219" t="s">
        <v>523</v>
      </c>
      <c r="G261" s="220" t="s">
        <v>366</v>
      </c>
      <c r="H261" s="221">
        <v>1</v>
      </c>
      <c r="I261" s="222"/>
      <c r="J261" s="223">
        <f>ROUND(I261*H261,2)</f>
        <v>0</v>
      </c>
      <c r="K261" s="219" t="s">
        <v>1</v>
      </c>
      <c r="L261" s="43"/>
      <c r="M261" s="224" t="s">
        <v>1</v>
      </c>
      <c r="N261" s="225" t="s">
        <v>40</v>
      </c>
      <c r="O261" s="90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126</v>
      </c>
      <c r="AT261" s="228" t="s">
        <v>121</v>
      </c>
      <c r="AU261" s="228" t="s">
        <v>85</v>
      </c>
      <c r="AY261" s="16" t="s">
        <v>118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83</v>
      </c>
      <c r="BK261" s="229">
        <f>ROUND(I261*H261,2)</f>
        <v>0</v>
      </c>
      <c r="BL261" s="16" t="s">
        <v>126</v>
      </c>
      <c r="BM261" s="228" t="s">
        <v>524</v>
      </c>
    </row>
    <row r="262" s="2" customFormat="1" ht="16.5" customHeight="1">
      <c r="A262" s="37"/>
      <c r="B262" s="38"/>
      <c r="C262" s="217" t="s">
        <v>525</v>
      </c>
      <c r="D262" s="217" t="s">
        <v>121</v>
      </c>
      <c r="E262" s="218" t="s">
        <v>526</v>
      </c>
      <c r="F262" s="219" t="s">
        <v>527</v>
      </c>
      <c r="G262" s="220" t="s">
        <v>366</v>
      </c>
      <c r="H262" s="221">
        <v>1</v>
      </c>
      <c r="I262" s="222"/>
      <c r="J262" s="223">
        <f>ROUND(I262*H262,2)</f>
        <v>0</v>
      </c>
      <c r="K262" s="219" t="s">
        <v>1</v>
      </c>
      <c r="L262" s="43"/>
      <c r="M262" s="224" t="s">
        <v>1</v>
      </c>
      <c r="N262" s="225" t="s">
        <v>40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126</v>
      </c>
      <c r="AT262" s="228" t="s">
        <v>121</v>
      </c>
      <c r="AU262" s="228" t="s">
        <v>85</v>
      </c>
      <c r="AY262" s="16" t="s">
        <v>118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83</v>
      </c>
      <c r="BK262" s="229">
        <f>ROUND(I262*H262,2)</f>
        <v>0</v>
      </c>
      <c r="BL262" s="16" t="s">
        <v>126</v>
      </c>
      <c r="BM262" s="228" t="s">
        <v>528</v>
      </c>
    </row>
    <row r="263" s="2" customFormat="1" ht="16.5" customHeight="1">
      <c r="A263" s="37"/>
      <c r="B263" s="38"/>
      <c r="C263" s="217" t="s">
        <v>529</v>
      </c>
      <c r="D263" s="217" t="s">
        <v>121</v>
      </c>
      <c r="E263" s="218" t="s">
        <v>530</v>
      </c>
      <c r="F263" s="219" t="s">
        <v>531</v>
      </c>
      <c r="G263" s="220" t="s">
        <v>366</v>
      </c>
      <c r="H263" s="221">
        <v>1</v>
      </c>
      <c r="I263" s="222"/>
      <c r="J263" s="223">
        <f>ROUND(I263*H263,2)</f>
        <v>0</v>
      </c>
      <c r="K263" s="219" t="s">
        <v>1</v>
      </c>
      <c r="L263" s="43"/>
      <c r="M263" s="224" t="s">
        <v>1</v>
      </c>
      <c r="N263" s="225" t="s">
        <v>40</v>
      </c>
      <c r="O263" s="90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126</v>
      </c>
      <c r="AT263" s="228" t="s">
        <v>121</v>
      </c>
      <c r="AU263" s="228" t="s">
        <v>85</v>
      </c>
      <c r="AY263" s="16" t="s">
        <v>118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83</v>
      </c>
      <c r="BK263" s="229">
        <f>ROUND(I263*H263,2)</f>
        <v>0</v>
      </c>
      <c r="BL263" s="16" t="s">
        <v>126</v>
      </c>
      <c r="BM263" s="228" t="s">
        <v>532</v>
      </c>
    </row>
    <row r="264" s="2" customFormat="1" ht="16.5" customHeight="1">
      <c r="A264" s="37"/>
      <c r="B264" s="38"/>
      <c r="C264" s="217" t="s">
        <v>533</v>
      </c>
      <c r="D264" s="217" t="s">
        <v>121</v>
      </c>
      <c r="E264" s="218" t="s">
        <v>534</v>
      </c>
      <c r="F264" s="219" t="s">
        <v>535</v>
      </c>
      <c r="G264" s="220" t="s">
        <v>366</v>
      </c>
      <c r="H264" s="221">
        <v>1</v>
      </c>
      <c r="I264" s="222"/>
      <c r="J264" s="223">
        <f>ROUND(I264*H264,2)</f>
        <v>0</v>
      </c>
      <c r="K264" s="219" t="s">
        <v>1</v>
      </c>
      <c r="L264" s="43"/>
      <c r="M264" s="224" t="s">
        <v>1</v>
      </c>
      <c r="N264" s="225" t="s">
        <v>40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126</v>
      </c>
      <c r="AT264" s="228" t="s">
        <v>121</v>
      </c>
      <c r="AU264" s="228" t="s">
        <v>85</v>
      </c>
      <c r="AY264" s="16" t="s">
        <v>118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83</v>
      </c>
      <c r="BK264" s="229">
        <f>ROUND(I264*H264,2)</f>
        <v>0</v>
      </c>
      <c r="BL264" s="16" t="s">
        <v>126</v>
      </c>
      <c r="BM264" s="228" t="s">
        <v>536</v>
      </c>
    </row>
    <row r="265" s="12" customFormat="1" ht="25.92" customHeight="1">
      <c r="A265" s="12"/>
      <c r="B265" s="201"/>
      <c r="C265" s="202"/>
      <c r="D265" s="203" t="s">
        <v>74</v>
      </c>
      <c r="E265" s="204" t="s">
        <v>537</v>
      </c>
      <c r="F265" s="204" t="s">
        <v>538</v>
      </c>
      <c r="G265" s="202"/>
      <c r="H265" s="202"/>
      <c r="I265" s="205"/>
      <c r="J265" s="206">
        <f>BK265</f>
        <v>0</v>
      </c>
      <c r="K265" s="202"/>
      <c r="L265" s="207"/>
      <c r="M265" s="208"/>
      <c r="N265" s="209"/>
      <c r="O265" s="209"/>
      <c r="P265" s="210">
        <f>P266</f>
        <v>0</v>
      </c>
      <c r="Q265" s="209"/>
      <c r="R265" s="210">
        <f>R266</f>
        <v>0</v>
      </c>
      <c r="S265" s="209"/>
      <c r="T265" s="211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2" t="s">
        <v>147</v>
      </c>
      <c r="AT265" s="213" t="s">
        <v>74</v>
      </c>
      <c r="AU265" s="213" t="s">
        <v>75</v>
      </c>
      <c r="AY265" s="212" t="s">
        <v>118</v>
      </c>
      <c r="BK265" s="214">
        <f>BK266</f>
        <v>0</v>
      </c>
    </row>
    <row r="266" s="12" customFormat="1" ht="22.8" customHeight="1">
      <c r="A266" s="12"/>
      <c r="B266" s="201"/>
      <c r="C266" s="202"/>
      <c r="D266" s="203" t="s">
        <v>74</v>
      </c>
      <c r="E266" s="215" t="s">
        <v>539</v>
      </c>
      <c r="F266" s="215" t="s">
        <v>540</v>
      </c>
      <c r="G266" s="202"/>
      <c r="H266" s="202"/>
      <c r="I266" s="205"/>
      <c r="J266" s="216">
        <f>BK266</f>
        <v>0</v>
      </c>
      <c r="K266" s="202"/>
      <c r="L266" s="207"/>
      <c r="M266" s="208"/>
      <c r="N266" s="209"/>
      <c r="O266" s="209"/>
      <c r="P266" s="210">
        <f>SUM(P267:P269)</f>
        <v>0</v>
      </c>
      <c r="Q266" s="209"/>
      <c r="R266" s="210">
        <f>SUM(R267:R269)</f>
        <v>0</v>
      </c>
      <c r="S266" s="209"/>
      <c r="T266" s="211">
        <f>SUM(T267:T269)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2" t="s">
        <v>147</v>
      </c>
      <c r="AT266" s="213" t="s">
        <v>74</v>
      </c>
      <c r="AU266" s="213" t="s">
        <v>83</v>
      </c>
      <c r="AY266" s="212" t="s">
        <v>118</v>
      </c>
      <c r="BK266" s="214">
        <f>SUM(BK267:BK269)</f>
        <v>0</v>
      </c>
    </row>
    <row r="267" s="2" customFormat="1" ht="16.5" customHeight="1">
      <c r="A267" s="37"/>
      <c r="B267" s="38"/>
      <c r="C267" s="217" t="s">
        <v>541</v>
      </c>
      <c r="D267" s="217" t="s">
        <v>121</v>
      </c>
      <c r="E267" s="218" t="s">
        <v>542</v>
      </c>
      <c r="F267" s="219" t="s">
        <v>543</v>
      </c>
      <c r="G267" s="220" t="s">
        <v>366</v>
      </c>
      <c r="H267" s="221">
        <v>1</v>
      </c>
      <c r="I267" s="222"/>
      <c r="J267" s="223">
        <f>ROUND(I267*H267,2)</f>
        <v>0</v>
      </c>
      <c r="K267" s="219" t="s">
        <v>125</v>
      </c>
      <c r="L267" s="43"/>
      <c r="M267" s="224" t="s">
        <v>1</v>
      </c>
      <c r="N267" s="225" t="s">
        <v>40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544</v>
      </c>
      <c r="AT267" s="228" t="s">
        <v>121</v>
      </c>
      <c r="AU267" s="228" t="s">
        <v>85</v>
      </c>
      <c r="AY267" s="16" t="s">
        <v>118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83</v>
      </c>
      <c r="BK267" s="229">
        <f>ROUND(I267*H267,2)</f>
        <v>0</v>
      </c>
      <c r="BL267" s="16" t="s">
        <v>544</v>
      </c>
      <c r="BM267" s="228" t="s">
        <v>545</v>
      </c>
    </row>
    <row r="268" s="2" customFormat="1">
      <c r="A268" s="37"/>
      <c r="B268" s="38"/>
      <c r="C268" s="39"/>
      <c r="D268" s="230" t="s">
        <v>128</v>
      </c>
      <c r="E268" s="39"/>
      <c r="F268" s="231" t="s">
        <v>546</v>
      </c>
      <c r="G268" s="39"/>
      <c r="H268" s="39"/>
      <c r="I268" s="232"/>
      <c r="J268" s="39"/>
      <c r="K268" s="39"/>
      <c r="L268" s="43"/>
      <c r="M268" s="233"/>
      <c r="N268" s="234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128</v>
      </c>
      <c r="AU268" s="16" t="s">
        <v>85</v>
      </c>
    </row>
    <row r="269" s="2" customFormat="1" ht="16.5" customHeight="1">
      <c r="A269" s="37"/>
      <c r="B269" s="38"/>
      <c r="C269" s="217" t="s">
        <v>547</v>
      </c>
      <c r="D269" s="217" t="s">
        <v>121</v>
      </c>
      <c r="E269" s="218" t="s">
        <v>548</v>
      </c>
      <c r="F269" s="219" t="s">
        <v>549</v>
      </c>
      <c r="G269" s="220" t="s">
        <v>366</v>
      </c>
      <c r="H269" s="221">
        <v>1</v>
      </c>
      <c r="I269" s="222"/>
      <c r="J269" s="223">
        <f>ROUND(I269*H269,2)</f>
        <v>0</v>
      </c>
      <c r="K269" s="219" t="s">
        <v>1</v>
      </c>
      <c r="L269" s="43"/>
      <c r="M269" s="268" t="s">
        <v>1</v>
      </c>
      <c r="N269" s="269" t="s">
        <v>40</v>
      </c>
      <c r="O269" s="270"/>
      <c r="P269" s="271">
        <f>O269*H269</f>
        <v>0</v>
      </c>
      <c r="Q269" s="271">
        <v>0</v>
      </c>
      <c r="R269" s="271">
        <f>Q269*H269</f>
        <v>0</v>
      </c>
      <c r="S269" s="271">
        <v>0</v>
      </c>
      <c r="T269" s="27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544</v>
      </c>
      <c r="AT269" s="228" t="s">
        <v>121</v>
      </c>
      <c r="AU269" s="228" t="s">
        <v>85</v>
      </c>
      <c r="AY269" s="16" t="s">
        <v>118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83</v>
      </c>
      <c r="BK269" s="229">
        <f>ROUND(I269*H269,2)</f>
        <v>0</v>
      </c>
      <c r="BL269" s="16" t="s">
        <v>544</v>
      </c>
      <c r="BM269" s="228" t="s">
        <v>550</v>
      </c>
    </row>
    <row r="270" s="2" customFormat="1" ht="6.96" customHeight="1">
      <c r="A270" s="37"/>
      <c r="B270" s="65"/>
      <c r="C270" s="66"/>
      <c r="D270" s="66"/>
      <c r="E270" s="66"/>
      <c r="F270" s="66"/>
      <c r="G270" s="66"/>
      <c r="H270" s="66"/>
      <c r="I270" s="66"/>
      <c r="J270" s="66"/>
      <c r="K270" s="66"/>
      <c r="L270" s="43"/>
      <c r="M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</row>
  </sheetData>
  <sheetProtection sheet="1" autoFilter="0" formatColumns="0" formatRows="0" objects="1" scenarios="1" spinCount="100000" saltValue="tQitgSYftqHf/gUFlK8IWNwJbkpS849k+RwZNd2smKL5sQbU244vCznfamJQJcuaSqjScmvdzK6n7+NrFxdkHg==" hashValue="46f9glw536gSJfhdkSkKWj1qB27WCRhlx9ArS1MKGVZxzi+18LaP8ewzLpMJMa8EgL2n55+2i9v2TEjKAE1DGA==" algorithmName="SHA-512" password="CC35"/>
  <autoFilter ref="C120:K26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6_01/741110041"/>
    <hyperlink ref="F131" r:id="rId2" display="https://podminky.urs.cz/item/CS_URS_2026_01/741112061"/>
    <hyperlink ref="F134" r:id="rId3" display="https://podminky.urs.cz/item/CS_URS_2026_01/741112101"/>
    <hyperlink ref="F137" r:id="rId4" display="https://podminky.urs.cz/item/CS_URS_2026_01/741120001"/>
    <hyperlink ref="F141" r:id="rId5" display="https://podminky.urs.cz/item/CS_URS_2026_01/741122011"/>
    <hyperlink ref="F145" r:id="rId6" display="https://podminky.urs.cz/item/CS_URS_2026_01/741122015"/>
    <hyperlink ref="F152" r:id="rId7" display="https://podminky.urs.cz/item/CS_URS_2026_01/741122016"/>
    <hyperlink ref="F156" r:id="rId8" display="https://podminky.urs.cz/item/CS_URS_2026_01/741122031"/>
    <hyperlink ref="F160" r:id="rId9" display="https://podminky.urs.cz/item/CS_URS_2026_01/741122632"/>
    <hyperlink ref="F164" r:id="rId10" display="https://podminky.urs.cz/item/CS_URS_2026_01/741210005"/>
    <hyperlink ref="F168" r:id="rId11" display="https://podminky.urs.cz/item/CS_URS_2026_01/741310101"/>
    <hyperlink ref="F173" r:id="rId12" display="https://podminky.urs.cz/item/CS_URS_2026_01/741310122"/>
    <hyperlink ref="F178" r:id="rId13" display="https://podminky.urs.cz/item/CS_URS_2026_01/741313002"/>
    <hyperlink ref="F184" r:id="rId14" display="https://podminky.urs.cz/item/CS_URS_2026_01/741313003"/>
    <hyperlink ref="F187" r:id="rId15" display="https://podminky.urs.cz/item/CS_URS_2026_01/741372022"/>
    <hyperlink ref="F191" r:id="rId16" display="https://podminky.urs.cz/item/CS_URS_2026_01/741372062"/>
    <hyperlink ref="F197" r:id="rId17" display="https://podminky.urs.cz/item/CS_URS_2026_01/741372073"/>
    <hyperlink ref="F201" r:id="rId18" display="https://podminky.urs.cz/item/CS_URS_2026_01/741372157"/>
    <hyperlink ref="F203" r:id="rId19" display="https://podminky.urs.cz/item/CS_URS_2026_01/741374823"/>
    <hyperlink ref="F205" r:id="rId20" display="https://podminky.urs.cz/item/CS_URS_2026_01/741810003"/>
    <hyperlink ref="F207" r:id="rId21" display="https://podminky.urs.cz/item/CS_URS_2026_01/741810011"/>
    <hyperlink ref="F209" r:id="rId22" display="https://podminky.urs.cz/item/CS_URS_2026_01/998741101"/>
    <hyperlink ref="F216" r:id="rId23" display="https://podminky.urs.cz/item/CS_URS_2026_01/742121001"/>
    <hyperlink ref="F220" r:id="rId24" display="https://podminky.urs.cz/item/CS_URS_2026_01/742124002"/>
    <hyperlink ref="F226" r:id="rId25" display="https://podminky.urs.cz/item/CS_URS_2026_01/742210121"/>
    <hyperlink ref="F229" r:id="rId26" display="https://podminky.urs.cz/item/CS_URS_2026_01/742220232"/>
    <hyperlink ref="F232" r:id="rId27" display="https://podminky.urs.cz/item/CS_URS_2026_01/742310002"/>
    <hyperlink ref="F235" r:id="rId28" display="https://podminky.urs.cz/item/CS_URS_2026_01/742310006"/>
    <hyperlink ref="F238" r:id="rId29" display="https://podminky.urs.cz/item/CS_URS_2026_01/742320001"/>
    <hyperlink ref="F241" r:id="rId30" display="https://podminky.urs.cz/item/CS_URS_2026_01/742330012"/>
    <hyperlink ref="F244" r:id="rId31" display="https://podminky.urs.cz/item/CS_URS_2026_01/742330044"/>
    <hyperlink ref="F248" r:id="rId32" display="https://podminky.urs.cz/item/CS_URS_2026_01/742340002"/>
    <hyperlink ref="F251" r:id="rId33" display="https://podminky.urs.cz/item/CS_URS_2026_01/742340021"/>
    <hyperlink ref="F254" r:id="rId34" display="https://podminky.urs.cz/item/CS_URS_2026_01/742410063"/>
    <hyperlink ref="F268" r:id="rId35" display="https://podminky.urs.cz/item/CS_URS_2026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 xml:space="preserve">Karlovy Vary, ZŠ Jazyků, Libušina 31,  rekonstrukce osvětlení a elektroinstalace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551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9. 3. 2026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">
        <v>32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ROUND((SUM(BE121:BE305)),  2)</f>
        <v>0</v>
      </c>
      <c r="G33" s="37"/>
      <c r="H33" s="37"/>
      <c r="I33" s="154">
        <v>0.20999999999999999</v>
      </c>
      <c r="J33" s="153">
        <f>ROUND(((SUM(BE121:BE305))*I33),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ROUND((SUM(BF121:BF305)),  2)</f>
        <v>0</v>
      </c>
      <c r="G34" s="37"/>
      <c r="H34" s="37"/>
      <c r="I34" s="154">
        <v>0.12</v>
      </c>
      <c r="J34" s="153">
        <f>ROUND(((SUM(BF121:BF305))*I34),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ROUND((SUM(BG121:BG305)),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ROUND((SUM(BH121:BH305)),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ROUND((SUM(BI121:BI305)),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 xml:space="preserve">Karlovy Vary, ZŠ Jazyků, Libušina 31,  rekonstrukce osvětlení a elektroinstalace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II.etapa - Elektroinstalace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9. 3. 2026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>Klimešová Miroslava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J236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101</v>
      </c>
      <c r="E100" s="181"/>
      <c r="F100" s="181"/>
      <c r="G100" s="181"/>
      <c r="H100" s="181"/>
      <c r="I100" s="181"/>
      <c r="J100" s="182">
        <f>J301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J302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103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73" t="str">
        <f>E7</f>
        <v xml:space="preserve">Karlovy Vary, ZŠ Jazyků, Libušina 31,  rekonstrukce osvětlení a elektroinstalace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II.etapa - Elektroinstalace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9. 3. 2026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31</v>
      </c>
      <c r="J118" s="35" t="str">
        <f>E24</f>
        <v>Klimešová Miroslava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104</v>
      </c>
      <c r="D120" s="193" t="s">
        <v>60</v>
      </c>
      <c r="E120" s="193" t="s">
        <v>56</v>
      </c>
      <c r="F120" s="193" t="s">
        <v>57</v>
      </c>
      <c r="G120" s="193" t="s">
        <v>105</v>
      </c>
      <c r="H120" s="193" t="s">
        <v>106</v>
      </c>
      <c r="I120" s="193" t="s">
        <v>107</v>
      </c>
      <c r="J120" s="193" t="s">
        <v>95</v>
      </c>
      <c r="K120" s="194" t="s">
        <v>108</v>
      </c>
      <c r="L120" s="195"/>
      <c r="M120" s="99" t="s">
        <v>1</v>
      </c>
      <c r="N120" s="100" t="s">
        <v>39</v>
      </c>
      <c r="O120" s="100" t="s">
        <v>109</v>
      </c>
      <c r="P120" s="100" t="s">
        <v>110</v>
      </c>
      <c r="Q120" s="100" t="s">
        <v>111</v>
      </c>
      <c r="R120" s="100" t="s">
        <v>112</v>
      </c>
      <c r="S120" s="100" t="s">
        <v>113</v>
      </c>
      <c r="T120" s="101" t="s">
        <v>114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115</v>
      </c>
      <c r="D121" s="39"/>
      <c r="E121" s="39"/>
      <c r="F121" s="39"/>
      <c r="G121" s="39"/>
      <c r="H121" s="39"/>
      <c r="I121" s="39"/>
      <c r="J121" s="196">
        <f>BK121</f>
        <v>0</v>
      </c>
      <c r="K121" s="39"/>
      <c r="L121" s="43"/>
      <c r="M121" s="102"/>
      <c r="N121" s="197"/>
      <c r="O121" s="103"/>
      <c r="P121" s="198">
        <f>P122+P301</f>
        <v>0</v>
      </c>
      <c r="Q121" s="103"/>
      <c r="R121" s="198">
        <f>R122+R301</f>
        <v>1.2898050000000001</v>
      </c>
      <c r="S121" s="103"/>
      <c r="T121" s="199">
        <f>T122+T301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97</v>
      </c>
      <c r="BK121" s="200">
        <f>BK122+BK301</f>
        <v>0</v>
      </c>
    </row>
    <row r="122" s="12" customFormat="1" ht="25.92" customHeight="1">
      <c r="A122" s="12"/>
      <c r="B122" s="201"/>
      <c r="C122" s="202"/>
      <c r="D122" s="203" t="s">
        <v>74</v>
      </c>
      <c r="E122" s="204" t="s">
        <v>116</v>
      </c>
      <c r="F122" s="204" t="s">
        <v>117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P123+P236</f>
        <v>0</v>
      </c>
      <c r="Q122" s="209"/>
      <c r="R122" s="210">
        <f>R123+R236</f>
        <v>1.2898050000000001</v>
      </c>
      <c r="S122" s="209"/>
      <c r="T122" s="211">
        <f>T123+T236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85</v>
      </c>
      <c r="AT122" s="213" t="s">
        <v>74</v>
      </c>
      <c r="AU122" s="213" t="s">
        <v>75</v>
      </c>
      <c r="AY122" s="212" t="s">
        <v>118</v>
      </c>
      <c r="BK122" s="214">
        <f>BK123+BK236</f>
        <v>0</v>
      </c>
    </row>
    <row r="123" s="12" customFormat="1" ht="22.8" customHeight="1">
      <c r="A123" s="12"/>
      <c r="B123" s="201"/>
      <c r="C123" s="202"/>
      <c r="D123" s="203" t="s">
        <v>74</v>
      </c>
      <c r="E123" s="215" t="s">
        <v>119</v>
      </c>
      <c r="F123" s="215" t="s">
        <v>120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SUM(P124:P235)</f>
        <v>0</v>
      </c>
      <c r="Q123" s="209"/>
      <c r="R123" s="210">
        <f>SUM(R124:R235)</f>
        <v>1.022105</v>
      </c>
      <c r="S123" s="209"/>
      <c r="T123" s="211">
        <f>SUM(T124:T235)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85</v>
      </c>
      <c r="AT123" s="213" t="s">
        <v>74</v>
      </c>
      <c r="AU123" s="213" t="s">
        <v>83</v>
      </c>
      <c r="AY123" s="212" t="s">
        <v>118</v>
      </c>
      <c r="BK123" s="214">
        <f>SUM(BK124:BK235)</f>
        <v>0</v>
      </c>
    </row>
    <row r="124" s="2" customFormat="1" ht="44.25" customHeight="1">
      <c r="A124" s="37"/>
      <c r="B124" s="38"/>
      <c r="C124" s="217" t="s">
        <v>83</v>
      </c>
      <c r="D124" s="217" t="s">
        <v>121</v>
      </c>
      <c r="E124" s="218" t="s">
        <v>122</v>
      </c>
      <c r="F124" s="219" t="s">
        <v>123</v>
      </c>
      <c r="G124" s="220" t="s">
        <v>124</v>
      </c>
      <c r="H124" s="221">
        <v>1500</v>
      </c>
      <c r="I124" s="222"/>
      <c r="J124" s="223">
        <f>ROUND(I124*H124,2)</f>
        <v>0</v>
      </c>
      <c r="K124" s="219" t="s">
        <v>125</v>
      </c>
      <c r="L124" s="43"/>
      <c r="M124" s="224" t="s">
        <v>1</v>
      </c>
      <c r="N124" s="225" t="s">
        <v>40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126</v>
      </c>
      <c r="AT124" s="228" t="s">
        <v>121</v>
      </c>
      <c r="AU124" s="228" t="s">
        <v>85</v>
      </c>
      <c r="AY124" s="16" t="s">
        <v>118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83</v>
      </c>
      <c r="BK124" s="229">
        <f>ROUND(I124*H124,2)</f>
        <v>0</v>
      </c>
      <c r="BL124" s="16" t="s">
        <v>126</v>
      </c>
      <c r="BM124" s="228" t="s">
        <v>552</v>
      </c>
    </row>
    <row r="125" s="2" customFormat="1">
      <c r="A125" s="37"/>
      <c r="B125" s="38"/>
      <c r="C125" s="39"/>
      <c r="D125" s="230" t="s">
        <v>128</v>
      </c>
      <c r="E125" s="39"/>
      <c r="F125" s="231" t="s">
        <v>129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128</v>
      </c>
      <c r="AU125" s="16" t="s">
        <v>85</v>
      </c>
    </row>
    <row r="126" s="2" customFormat="1" ht="24.15" customHeight="1">
      <c r="A126" s="37"/>
      <c r="B126" s="38"/>
      <c r="C126" s="235" t="s">
        <v>85</v>
      </c>
      <c r="D126" s="235" t="s">
        <v>130</v>
      </c>
      <c r="E126" s="236" t="s">
        <v>131</v>
      </c>
      <c r="F126" s="237" t="s">
        <v>132</v>
      </c>
      <c r="G126" s="238" t="s">
        <v>124</v>
      </c>
      <c r="H126" s="239">
        <v>1155</v>
      </c>
      <c r="I126" s="240"/>
      <c r="J126" s="241">
        <f>ROUND(I126*H126,2)</f>
        <v>0</v>
      </c>
      <c r="K126" s="237" t="s">
        <v>1</v>
      </c>
      <c r="L126" s="242"/>
      <c r="M126" s="243" t="s">
        <v>1</v>
      </c>
      <c r="N126" s="244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133</v>
      </c>
      <c r="AT126" s="228" t="s">
        <v>130</v>
      </c>
      <c r="AU126" s="228" t="s">
        <v>85</v>
      </c>
      <c r="AY126" s="16" t="s">
        <v>118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83</v>
      </c>
      <c r="BK126" s="229">
        <f>ROUND(I126*H126,2)</f>
        <v>0</v>
      </c>
      <c r="BL126" s="16" t="s">
        <v>126</v>
      </c>
      <c r="BM126" s="228" t="s">
        <v>553</v>
      </c>
    </row>
    <row r="127" s="13" customFormat="1">
      <c r="A127" s="13"/>
      <c r="B127" s="245"/>
      <c r="C127" s="246"/>
      <c r="D127" s="247" t="s">
        <v>135</v>
      </c>
      <c r="E127" s="246"/>
      <c r="F127" s="248" t="s">
        <v>554</v>
      </c>
      <c r="G127" s="246"/>
      <c r="H127" s="249">
        <v>1155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5" t="s">
        <v>135</v>
      </c>
      <c r="AU127" s="255" t="s">
        <v>85</v>
      </c>
      <c r="AV127" s="13" t="s">
        <v>85</v>
      </c>
      <c r="AW127" s="13" t="s">
        <v>4</v>
      </c>
      <c r="AX127" s="13" t="s">
        <v>83</v>
      </c>
      <c r="AY127" s="255" t="s">
        <v>118</v>
      </c>
    </row>
    <row r="128" s="2" customFormat="1" ht="24.15" customHeight="1">
      <c r="A128" s="37"/>
      <c r="B128" s="38"/>
      <c r="C128" s="235" t="s">
        <v>137</v>
      </c>
      <c r="D128" s="235" t="s">
        <v>130</v>
      </c>
      <c r="E128" s="236" t="s">
        <v>138</v>
      </c>
      <c r="F128" s="237" t="s">
        <v>139</v>
      </c>
      <c r="G128" s="238" t="s">
        <v>124</v>
      </c>
      <c r="H128" s="239">
        <v>420</v>
      </c>
      <c r="I128" s="240"/>
      <c r="J128" s="241">
        <f>ROUND(I128*H128,2)</f>
        <v>0</v>
      </c>
      <c r="K128" s="237" t="s">
        <v>1</v>
      </c>
      <c r="L128" s="242"/>
      <c r="M128" s="243" t="s">
        <v>1</v>
      </c>
      <c r="N128" s="244" t="s">
        <v>40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133</v>
      </c>
      <c r="AT128" s="228" t="s">
        <v>130</v>
      </c>
      <c r="AU128" s="228" t="s">
        <v>85</v>
      </c>
      <c r="AY128" s="16" t="s">
        <v>118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83</v>
      </c>
      <c r="BK128" s="229">
        <f>ROUND(I128*H128,2)</f>
        <v>0</v>
      </c>
      <c r="BL128" s="16" t="s">
        <v>126</v>
      </c>
      <c r="BM128" s="228" t="s">
        <v>555</v>
      </c>
    </row>
    <row r="129" s="13" customFormat="1">
      <c r="A129" s="13"/>
      <c r="B129" s="245"/>
      <c r="C129" s="246"/>
      <c r="D129" s="247" t="s">
        <v>135</v>
      </c>
      <c r="E129" s="246"/>
      <c r="F129" s="248" t="s">
        <v>556</v>
      </c>
      <c r="G129" s="246"/>
      <c r="H129" s="249">
        <v>420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5" t="s">
        <v>135</v>
      </c>
      <c r="AU129" s="255" t="s">
        <v>85</v>
      </c>
      <c r="AV129" s="13" t="s">
        <v>85</v>
      </c>
      <c r="AW129" s="13" t="s">
        <v>4</v>
      </c>
      <c r="AX129" s="13" t="s">
        <v>83</v>
      </c>
      <c r="AY129" s="255" t="s">
        <v>118</v>
      </c>
    </row>
    <row r="130" s="2" customFormat="1" ht="49.05" customHeight="1">
      <c r="A130" s="37"/>
      <c r="B130" s="38"/>
      <c r="C130" s="217" t="s">
        <v>141</v>
      </c>
      <c r="D130" s="217" t="s">
        <v>121</v>
      </c>
      <c r="E130" s="218" t="s">
        <v>557</v>
      </c>
      <c r="F130" s="219" t="s">
        <v>558</v>
      </c>
      <c r="G130" s="220" t="s">
        <v>144</v>
      </c>
      <c r="H130" s="221">
        <v>1</v>
      </c>
      <c r="I130" s="222"/>
      <c r="J130" s="223">
        <f>ROUND(I130*H130,2)</f>
        <v>0</v>
      </c>
      <c r="K130" s="219" t="s">
        <v>125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126</v>
      </c>
      <c r="AT130" s="228" t="s">
        <v>121</v>
      </c>
      <c r="AU130" s="228" t="s">
        <v>85</v>
      </c>
      <c r="AY130" s="16" t="s">
        <v>118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126</v>
      </c>
      <c r="BM130" s="228" t="s">
        <v>559</v>
      </c>
    </row>
    <row r="131" s="2" customFormat="1">
      <c r="A131" s="37"/>
      <c r="B131" s="38"/>
      <c r="C131" s="39"/>
      <c r="D131" s="230" t="s">
        <v>128</v>
      </c>
      <c r="E131" s="39"/>
      <c r="F131" s="231" t="s">
        <v>560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128</v>
      </c>
      <c r="AU131" s="16" t="s">
        <v>85</v>
      </c>
    </row>
    <row r="132" s="2" customFormat="1" ht="24.15" customHeight="1">
      <c r="A132" s="37"/>
      <c r="B132" s="38"/>
      <c r="C132" s="235" t="s">
        <v>147</v>
      </c>
      <c r="D132" s="235" t="s">
        <v>130</v>
      </c>
      <c r="E132" s="236" t="s">
        <v>561</v>
      </c>
      <c r="F132" s="237" t="s">
        <v>562</v>
      </c>
      <c r="G132" s="238" t="s">
        <v>144</v>
      </c>
      <c r="H132" s="239">
        <v>1</v>
      </c>
      <c r="I132" s="240"/>
      <c r="J132" s="241">
        <f>ROUND(I132*H132,2)</f>
        <v>0</v>
      </c>
      <c r="K132" s="237" t="s">
        <v>125</v>
      </c>
      <c r="L132" s="242"/>
      <c r="M132" s="243" t="s">
        <v>1</v>
      </c>
      <c r="N132" s="244" t="s">
        <v>40</v>
      </c>
      <c r="O132" s="90"/>
      <c r="P132" s="226">
        <f>O132*H132</f>
        <v>0</v>
      </c>
      <c r="Q132" s="226">
        <v>0.00019000000000000001</v>
      </c>
      <c r="R132" s="226">
        <f>Q132*H132</f>
        <v>0.00019000000000000001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130</v>
      </c>
      <c r="AU132" s="228" t="s">
        <v>85</v>
      </c>
      <c r="AY132" s="16" t="s">
        <v>118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126</v>
      </c>
      <c r="BM132" s="228" t="s">
        <v>563</v>
      </c>
    </row>
    <row r="133" s="2" customFormat="1" ht="49.05" customHeight="1">
      <c r="A133" s="37"/>
      <c r="B133" s="38"/>
      <c r="C133" s="217" t="s">
        <v>151</v>
      </c>
      <c r="D133" s="217" t="s">
        <v>121</v>
      </c>
      <c r="E133" s="218" t="s">
        <v>142</v>
      </c>
      <c r="F133" s="219" t="s">
        <v>143</v>
      </c>
      <c r="G133" s="220" t="s">
        <v>144</v>
      </c>
      <c r="H133" s="221">
        <v>394</v>
      </c>
      <c r="I133" s="222"/>
      <c r="J133" s="223">
        <f>ROUND(I133*H133,2)</f>
        <v>0</v>
      </c>
      <c r="K133" s="219" t="s">
        <v>125</v>
      </c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126</v>
      </c>
      <c r="AT133" s="228" t="s">
        <v>121</v>
      </c>
      <c r="AU133" s="228" t="s">
        <v>85</v>
      </c>
      <c r="AY133" s="16" t="s">
        <v>118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126</v>
      </c>
      <c r="BM133" s="228" t="s">
        <v>564</v>
      </c>
    </row>
    <row r="134" s="2" customFormat="1">
      <c r="A134" s="37"/>
      <c r="B134" s="38"/>
      <c r="C134" s="39"/>
      <c r="D134" s="230" t="s">
        <v>128</v>
      </c>
      <c r="E134" s="39"/>
      <c r="F134" s="231" t="s">
        <v>146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128</v>
      </c>
      <c r="AU134" s="16" t="s">
        <v>85</v>
      </c>
    </row>
    <row r="135" s="2" customFormat="1" ht="24.15" customHeight="1">
      <c r="A135" s="37"/>
      <c r="B135" s="38"/>
      <c r="C135" s="235" t="s">
        <v>156</v>
      </c>
      <c r="D135" s="235" t="s">
        <v>130</v>
      </c>
      <c r="E135" s="236" t="s">
        <v>148</v>
      </c>
      <c r="F135" s="237" t="s">
        <v>149</v>
      </c>
      <c r="G135" s="238" t="s">
        <v>144</v>
      </c>
      <c r="H135" s="239">
        <v>394</v>
      </c>
      <c r="I135" s="240"/>
      <c r="J135" s="241">
        <f>ROUND(I135*H135,2)</f>
        <v>0</v>
      </c>
      <c r="K135" s="237" t="s">
        <v>125</v>
      </c>
      <c r="L135" s="242"/>
      <c r="M135" s="243" t="s">
        <v>1</v>
      </c>
      <c r="N135" s="244" t="s">
        <v>40</v>
      </c>
      <c r="O135" s="90"/>
      <c r="P135" s="226">
        <f>O135*H135</f>
        <v>0</v>
      </c>
      <c r="Q135" s="226">
        <v>5.0000000000000002E-05</v>
      </c>
      <c r="R135" s="226">
        <f>Q135*H135</f>
        <v>0.019700000000000002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133</v>
      </c>
      <c r="AT135" s="228" t="s">
        <v>130</v>
      </c>
      <c r="AU135" s="228" t="s">
        <v>85</v>
      </c>
      <c r="AY135" s="16" t="s">
        <v>118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126</v>
      </c>
      <c r="BM135" s="228" t="s">
        <v>565</v>
      </c>
    </row>
    <row r="136" s="2" customFormat="1" ht="55.5" customHeight="1">
      <c r="A136" s="37"/>
      <c r="B136" s="38"/>
      <c r="C136" s="217" t="s">
        <v>160</v>
      </c>
      <c r="D136" s="217" t="s">
        <v>121</v>
      </c>
      <c r="E136" s="218" t="s">
        <v>152</v>
      </c>
      <c r="F136" s="219" t="s">
        <v>153</v>
      </c>
      <c r="G136" s="220" t="s">
        <v>144</v>
      </c>
      <c r="H136" s="221">
        <v>50</v>
      </c>
      <c r="I136" s="222"/>
      <c r="J136" s="223">
        <f>ROUND(I136*H136,2)</f>
        <v>0</v>
      </c>
      <c r="K136" s="219" t="s">
        <v>125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126</v>
      </c>
      <c r="AT136" s="228" t="s">
        <v>121</v>
      </c>
      <c r="AU136" s="228" t="s">
        <v>85</v>
      </c>
      <c r="AY136" s="16" t="s">
        <v>118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126</v>
      </c>
      <c r="BM136" s="228" t="s">
        <v>566</v>
      </c>
    </row>
    <row r="137" s="2" customFormat="1">
      <c r="A137" s="37"/>
      <c r="B137" s="38"/>
      <c r="C137" s="39"/>
      <c r="D137" s="230" t="s">
        <v>128</v>
      </c>
      <c r="E137" s="39"/>
      <c r="F137" s="231" t="s">
        <v>155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128</v>
      </c>
      <c r="AU137" s="16" t="s">
        <v>85</v>
      </c>
    </row>
    <row r="138" s="2" customFormat="1" ht="24.15" customHeight="1">
      <c r="A138" s="37"/>
      <c r="B138" s="38"/>
      <c r="C138" s="235" t="s">
        <v>165</v>
      </c>
      <c r="D138" s="235" t="s">
        <v>130</v>
      </c>
      <c r="E138" s="236" t="s">
        <v>157</v>
      </c>
      <c r="F138" s="237" t="s">
        <v>158</v>
      </c>
      <c r="G138" s="238" t="s">
        <v>144</v>
      </c>
      <c r="H138" s="239">
        <v>50</v>
      </c>
      <c r="I138" s="240"/>
      <c r="J138" s="241">
        <f>ROUND(I138*H138,2)</f>
        <v>0</v>
      </c>
      <c r="K138" s="237" t="s">
        <v>125</v>
      </c>
      <c r="L138" s="242"/>
      <c r="M138" s="243" t="s">
        <v>1</v>
      </c>
      <c r="N138" s="244" t="s">
        <v>40</v>
      </c>
      <c r="O138" s="90"/>
      <c r="P138" s="226">
        <f>O138*H138</f>
        <v>0</v>
      </c>
      <c r="Q138" s="226">
        <v>9.0000000000000006E-05</v>
      </c>
      <c r="R138" s="226">
        <f>Q138*H138</f>
        <v>0.0045000000000000005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133</v>
      </c>
      <c r="AT138" s="228" t="s">
        <v>130</v>
      </c>
      <c r="AU138" s="228" t="s">
        <v>85</v>
      </c>
      <c r="AY138" s="16" t="s">
        <v>118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126</v>
      </c>
      <c r="BM138" s="228" t="s">
        <v>567</v>
      </c>
    </row>
    <row r="139" s="2" customFormat="1" ht="44.25" customHeight="1">
      <c r="A139" s="37"/>
      <c r="B139" s="38"/>
      <c r="C139" s="217" t="s">
        <v>170</v>
      </c>
      <c r="D139" s="217" t="s">
        <v>121</v>
      </c>
      <c r="E139" s="218" t="s">
        <v>161</v>
      </c>
      <c r="F139" s="219" t="s">
        <v>162</v>
      </c>
      <c r="G139" s="220" t="s">
        <v>124</v>
      </c>
      <c r="H139" s="221">
        <v>200</v>
      </c>
      <c r="I139" s="222"/>
      <c r="J139" s="223">
        <f>ROUND(I139*H139,2)</f>
        <v>0</v>
      </c>
      <c r="K139" s="219" t="s">
        <v>125</v>
      </c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126</v>
      </c>
      <c r="AT139" s="228" t="s">
        <v>121</v>
      </c>
      <c r="AU139" s="228" t="s">
        <v>85</v>
      </c>
      <c r="AY139" s="16" t="s">
        <v>118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83</v>
      </c>
      <c r="BK139" s="229">
        <f>ROUND(I139*H139,2)</f>
        <v>0</v>
      </c>
      <c r="BL139" s="16" t="s">
        <v>126</v>
      </c>
      <c r="BM139" s="228" t="s">
        <v>568</v>
      </c>
    </row>
    <row r="140" s="2" customFormat="1">
      <c r="A140" s="37"/>
      <c r="B140" s="38"/>
      <c r="C140" s="39"/>
      <c r="D140" s="230" t="s">
        <v>128</v>
      </c>
      <c r="E140" s="39"/>
      <c r="F140" s="231" t="s">
        <v>164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128</v>
      </c>
      <c r="AU140" s="16" t="s">
        <v>85</v>
      </c>
    </row>
    <row r="141" s="2" customFormat="1" ht="24.15" customHeight="1">
      <c r="A141" s="37"/>
      <c r="B141" s="38"/>
      <c r="C141" s="235" t="s">
        <v>175</v>
      </c>
      <c r="D141" s="235" t="s">
        <v>130</v>
      </c>
      <c r="E141" s="236" t="s">
        <v>166</v>
      </c>
      <c r="F141" s="237" t="s">
        <v>167</v>
      </c>
      <c r="G141" s="238" t="s">
        <v>124</v>
      </c>
      <c r="H141" s="239">
        <v>230</v>
      </c>
      <c r="I141" s="240"/>
      <c r="J141" s="241">
        <f>ROUND(I141*H141,2)</f>
        <v>0</v>
      </c>
      <c r="K141" s="237" t="s">
        <v>125</v>
      </c>
      <c r="L141" s="242"/>
      <c r="M141" s="243" t="s">
        <v>1</v>
      </c>
      <c r="N141" s="244" t="s">
        <v>40</v>
      </c>
      <c r="O141" s="90"/>
      <c r="P141" s="226">
        <f>O141*H141</f>
        <v>0</v>
      </c>
      <c r="Q141" s="226">
        <v>6.9999999999999994E-05</v>
      </c>
      <c r="R141" s="226">
        <f>Q141*H141</f>
        <v>0.0161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133</v>
      </c>
      <c r="AT141" s="228" t="s">
        <v>130</v>
      </c>
      <c r="AU141" s="228" t="s">
        <v>85</v>
      </c>
      <c r="AY141" s="16" t="s">
        <v>118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83</v>
      </c>
      <c r="BK141" s="229">
        <f>ROUND(I141*H141,2)</f>
        <v>0</v>
      </c>
      <c r="BL141" s="16" t="s">
        <v>126</v>
      </c>
      <c r="BM141" s="228" t="s">
        <v>569</v>
      </c>
    </row>
    <row r="142" s="13" customFormat="1">
      <c r="A142" s="13"/>
      <c r="B142" s="245"/>
      <c r="C142" s="246"/>
      <c r="D142" s="247" t="s">
        <v>135</v>
      </c>
      <c r="E142" s="246"/>
      <c r="F142" s="248" t="s">
        <v>169</v>
      </c>
      <c r="G142" s="246"/>
      <c r="H142" s="249">
        <v>230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5" t="s">
        <v>135</v>
      </c>
      <c r="AU142" s="255" t="s">
        <v>85</v>
      </c>
      <c r="AV142" s="13" t="s">
        <v>85</v>
      </c>
      <c r="AW142" s="13" t="s">
        <v>4</v>
      </c>
      <c r="AX142" s="13" t="s">
        <v>83</v>
      </c>
      <c r="AY142" s="255" t="s">
        <v>118</v>
      </c>
    </row>
    <row r="143" s="2" customFormat="1" ht="44.25" customHeight="1">
      <c r="A143" s="37"/>
      <c r="B143" s="38"/>
      <c r="C143" s="217" t="s">
        <v>8</v>
      </c>
      <c r="D143" s="217" t="s">
        <v>121</v>
      </c>
      <c r="E143" s="218" t="s">
        <v>171</v>
      </c>
      <c r="F143" s="219" t="s">
        <v>172</v>
      </c>
      <c r="G143" s="220" t="s">
        <v>124</v>
      </c>
      <c r="H143" s="221">
        <v>400</v>
      </c>
      <c r="I143" s="222"/>
      <c r="J143" s="223">
        <f>ROUND(I143*H143,2)</f>
        <v>0</v>
      </c>
      <c r="K143" s="219" t="s">
        <v>125</v>
      </c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126</v>
      </c>
      <c r="AT143" s="228" t="s">
        <v>121</v>
      </c>
      <c r="AU143" s="228" t="s">
        <v>85</v>
      </c>
      <c r="AY143" s="16" t="s">
        <v>118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83</v>
      </c>
      <c r="BK143" s="229">
        <f>ROUND(I143*H143,2)</f>
        <v>0</v>
      </c>
      <c r="BL143" s="16" t="s">
        <v>126</v>
      </c>
      <c r="BM143" s="228" t="s">
        <v>570</v>
      </c>
    </row>
    <row r="144" s="2" customFormat="1">
      <c r="A144" s="37"/>
      <c r="B144" s="38"/>
      <c r="C144" s="39"/>
      <c r="D144" s="230" t="s">
        <v>128</v>
      </c>
      <c r="E144" s="39"/>
      <c r="F144" s="231" t="s">
        <v>174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128</v>
      </c>
      <c r="AU144" s="16" t="s">
        <v>85</v>
      </c>
    </row>
    <row r="145" s="2" customFormat="1" ht="24.15" customHeight="1">
      <c r="A145" s="37"/>
      <c r="B145" s="38"/>
      <c r="C145" s="235" t="s">
        <v>184</v>
      </c>
      <c r="D145" s="235" t="s">
        <v>130</v>
      </c>
      <c r="E145" s="236" t="s">
        <v>176</v>
      </c>
      <c r="F145" s="237" t="s">
        <v>177</v>
      </c>
      <c r="G145" s="238" t="s">
        <v>124</v>
      </c>
      <c r="H145" s="239">
        <v>460</v>
      </c>
      <c r="I145" s="240"/>
      <c r="J145" s="241">
        <f>ROUND(I145*H145,2)</f>
        <v>0</v>
      </c>
      <c r="K145" s="237" t="s">
        <v>125</v>
      </c>
      <c r="L145" s="242"/>
      <c r="M145" s="243" t="s">
        <v>1</v>
      </c>
      <c r="N145" s="244" t="s">
        <v>40</v>
      </c>
      <c r="O145" s="90"/>
      <c r="P145" s="226">
        <f>O145*H145</f>
        <v>0</v>
      </c>
      <c r="Q145" s="226">
        <v>0.00010000000000000001</v>
      </c>
      <c r="R145" s="226">
        <f>Q145*H145</f>
        <v>0.045999999999999999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133</v>
      </c>
      <c r="AT145" s="228" t="s">
        <v>130</v>
      </c>
      <c r="AU145" s="228" t="s">
        <v>85</v>
      </c>
      <c r="AY145" s="16" t="s">
        <v>118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83</v>
      </c>
      <c r="BK145" s="229">
        <f>ROUND(I145*H145,2)</f>
        <v>0</v>
      </c>
      <c r="BL145" s="16" t="s">
        <v>126</v>
      </c>
      <c r="BM145" s="228" t="s">
        <v>571</v>
      </c>
    </row>
    <row r="146" s="13" customFormat="1">
      <c r="A146" s="13"/>
      <c r="B146" s="245"/>
      <c r="C146" s="246"/>
      <c r="D146" s="247" t="s">
        <v>135</v>
      </c>
      <c r="E146" s="246"/>
      <c r="F146" s="248" t="s">
        <v>572</v>
      </c>
      <c r="G146" s="246"/>
      <c r="H146" s="249">
        <v>460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5" t="s">
        <v>135</v>
      </c>
      <c r="AU146" s="255" t="s">
        <v>85</v>
      </c>
      <c r="AV146" s="13" t="s">
        <v>85</v>
      </c>
      <c r="AW146" s="13" t="s">
        <v>4</v>
      </c>
      <c r="AX146" s="13" t="s">
        <v>83</v>
      </c>
      <c r="AY146" s="255" t="s">
        <v>118</v>
      </c>
    </row>
    <row r="147" s="2" customFormat="1" ht="37.8" customHeight="1">
      <c r="A147" s="37"/>
      <c r="B147" s="38"/>
      <c r="C147" s="217" t="s">
        <v>192</v>
      </c>
      <c r="D147" s="217" t="s">
        <v>121</v>
      </c>
      <c r="E147" s="218" t="s">
        <v>180</v>
      </c>
      <c r="F147" s="219" t="s">
        <v>181</v>
      </c>
      <c r="G147" s="220" t="s">
        <v>124</v>
      </c>
      <c r="H147" s="221">
        <v>3100</v>
      </c>
      <c r="I147" s="222"/>
      <c r="J147" s="223">
        <f>ROUND(I147*H147,2)</f>
        <v>0</v>
      </c>
      <c r="K147" s="219" t="s">
        <v>125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126</v>
      </c>
      <c r="AT147" s="228" t="s">
        <v>121</v>
      </c>
      <c r="AU147" s="228" t="s">
        <v>85</v>
      </c>
      <c r="AY147" s="16" t="s">
        <v>118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83</v>
      </c>
      <c r="BK147" s="229">
        <f>ROUND(I147*H147,2)</f>
        <v>0</v>
      </c>
      <c r="BL147" s="16" t="s">
        <v>126</v>
      </c>
      <c r="BM147" s="228" t="s">
        <v>573</v>
      </c>
    </row>
    <row r="148" s="2" customFormat="1">
      <c r="A148" s="37"/>
      <c r="B148" s="38"/>
      <c r="C148" s="39"/>
      <c r="D148" s="230" t="s">
        <v>128</v>
      </c>
      <c r="E148" s="39"/>
      <c r="F148" s="231" t="s">
        <v>183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128</v>
      </c>
      <c r="AU148" s="16" t="s">
        <v>85</v>
      </c>
    </row>
    <row r="149" s="2" customFormat="1" ht="24.15" customHeight="1">
      <c r="A149" s="37"/>
      <c r="B149" s="38"/>
      <c r="C149" s="235" t="s">
        <v>197</v>
      </c>
      <c r="D149" s="235" t="s">
        <v>130</v>
      </c>
      <c r="E149" s="236" t="s">
        <v>185</v>
      </c>
      <c r="F149" s="237" t="s">
        <v>186</v>
      </c>
      <c r="G149" s="238" t="s">
        <v>124</v>
      </c>
      <c r="H149" s="239">
        <v>3565</v>
      </c>
      <c r="I149" s="240"/>
      <c r="J149" s="241">
        <f>ROUND(I149*H149,2)</f>
        <v>0</v>
      </c>
      <c r="K149" s="237" t="s">
        <v>125</v>
      </c>
      <c r="L149" s="242"/>
      <c r="M149" s="243" t="s">
        <v>1</v>
      </c>
      <c r="N149" s="244" t="s">
        <v>40</v>
      </c>
      <c r="O149" s="90"/>
      <c r="P149" s="226">
        <f>O149*H149</f>
        <v>0</v>
      </c>
      <c r="Q149" s="226">
        <v>0.00012</v>
      </c>
      <c r="R149" s="226">
        <f>Q149*H149</f>
        <v>0.42780000000000001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133</v>
      </c>
      <c r="AT149" s="228" t="s">
        <v>130</v>
      </c>
      <c r="AU149" s="228" t="s">
        <v>85</v>
      </c>
      <c r="AY149" s="16" t="s">
        <v>118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83</v>
      </c>
      <c r="BK149" s="229">
        <f>ROUND(I149*H149,2)</f>
        <v>0</v>
      </c>
      <c r="BL149" s="16" t="s">
        <v>126</v>
      </c>
      <c r="BM149" s="228" t="s">
        <v>574</v>
      </c>
    </row>
    <row r="150" s="13" customFormat="1">
      <c r="A150" s="13"/>
      <c r="B150" s="245"/>
      <c r="C150" s="246"/>
      <c r="D150" s="247" t="s">
        <v>135</v>
      </c>
      <c r="E150" s="256" t="s">
        <v>1</v>
      </c>
      <c r="F150" s="248" t="s">
        <v>575</v>
      </c>
      <c r="G150" s="246"/>
      <c r="H150" s="249">
        <v>2500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5" t="s">
        <v>135</v>
      </c>
      <c r="AU150" s="255" t="s">
        <v>85</v>
      </c>
      <c r="AV150" s="13" t="s">
        <v>85</v>
      </c>
      <c r="AW150" s="13" t="s">
        <v>30</v>
      </c>
      <c r="AX150" s="13" t="s">
        <v>75</v>
      </c>
      <c r="AY150" s="255" t="s">
        <v>118</v>
      </c>
    </row>
    <row r="151" s="13" customFormat="1">
      <c r="A151" s="13"/>
      <c r="B151" s="245"/>
      <c r="C151" s="246"/>
      <c r="D151" s="247" t="s">
        <v>135</v>
      </c>
      <c r="E151" s="256" t="s">
        <v>1</v>
      </c>
      <c r="F151" s="248" t="s">
        <v>576</v>
      </c>
      <c r="G151" s="246"/>
      <c r="H151" s="249">
        <v>600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135</v>
      </c>
      <c r="AU151" s="255" t="s">
        <v>85</v>
      </c>
      <c r="AV151" s="13" t="s">
        <v>85</v>
      </c>
      <c r="AW151" s="13" t="s">
        <v>30</v>
      </c>
      <c r="AX151" s="13" t="s">
        <v>75</v>
      </c>
      <c r="AY151" s="255" t="s">
        <v>118</v>
      </c>
    </row>
    <row r="152" s="14" customFormat="1">
      <c r="A152" s="14"/>
      <c r="B152" s="257"/>
      <c r="C152" s="258"/>
      <c r="D152" s="247" t="s">
        <v>135</v>
      </c>
      <c r="E152" s="259" t="s">
        <v>1</v>
      </c>
      <c r="F152" s="260" t="s">
        <v>190</v>
      </c>
      <c r="G152" s="258"/>
      <c r="H152" s="261">
        <v>3100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135</v>
      </c>
      <c r="AU152" s="267" t="s">
        <v>85</v>
      </c>
      <c r="AV152" s="14" t="s">
        <v>141</v>
      </c>
      <c r="AW152" s="14" t="s">
        <v>30</v>
      </c>
      <c r="AX152" s="14" t="s">
        <v>83</v>
      </c>
      <c r="AY152" s="267" t="s">
        <v>118</v>
      </c>
    </row>
    <row r="153" s="13" customFormat="1">
      <c r="A153" s="13"/>
      <c r="B153" s="245"/>
      <c r="C153" s="246"/>
      <c r="D153" s="247" t="s">
        <v>135</v>
      </c>
      <c r="E153" s="246"/>
      <c r="F153" s="248" t="s">
        <v>577</v>
      </c>
      <c r="G153" s="246"/>
      <c r="H153" s="249">
        <v>3565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5" t="s">
        <v>135</v>
      </c>
      <c r="AU153" s="255" t="s">
        <v>85</v>
      </c>
      <c r="AV153" s="13" t="s">
        <v>85</v>
      </c>
      <c r="AW153" s="13" t="s">
        <v>4</v>
      </c>
      <c r="AX153" s="13" t="s">
        <v>83</v>
      </c>
      <c r="AY153" s="255" t="s">
        <v>118</v>
      </c>
    </row>
    <row r="154" s="2" customFormat="1" ht="44.25" customHeight="1">
      <c r="A154" s="37"/>
      <c r="B154" s="38"/>
      <c r="C154" s="217" t="s">
        <v>126</v>
      </c>
      <c r="D154" s="217" t="s">
        <v>121</v>
      </c>
      <c r="E154" s="218" t="s">
        <v>193</v>
      </c>
      <c r="F154" s="219" t="s">
        <v>194</v>
      </c>
      <c r="G154" s="220" t="s">
        <v>124</v>
      </c>
      <c r="H154" s="221">
        <v>1500</v>
      </c>
      <c r="I154" s="222"/>
      <c r="J154" s="223">
        <f>ROUND(I154*H154,2)</f>
        <v>0</v>
      </c>
      <c r="K154" s="219" t="s">
        <v>125</v>
      </c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126</v>
      </c>
      <c r="AT154" s="228" t="s">
        <v>121</v>
      </c>
      <c r="AU154" s="228" t="s">
        <v>85</v>
      </c>
      <c r="AY154" s="16" t="s">
        <v>118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83</v>
      </c>
      <c r="BK154" s="229">
        <f>ROUND(I154*H154,2)</f>
        <v>0</v>
      </c>
      <c r="BL154" s="16" t="s">
        <v>126</v>
      </c>
      <c r="BM154" s="228" t="s">
        <v>578</v>
      </c>
    </row>
    <row r="155" s="2" customFormat="1">
      <c r="A155" s="37"/>
      <c r="B155" s="38"/>
      <c r="C155" s="39"/>
      <c r="D155" s="230" t="s">
        <v>128</v>
      </c>
      <c r="E155" s="39"/>
      <c r="F155" s="231" t="s">
        <v>196</v>
      </c>
      <c r="G155" s="39"/>
      <c r="H155" s="39"/>
      <c r="I155" s="232"/>
      <c r="J155" s="39"/>
      <c r="K155" s="39"/>
      <c r="L155" s="43"/>
      <c r="M155" s="233"/>
      <c r="N155" s="234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128</v>
      </c>
      <c r="AU155" s="16" t="s">
        <v>85</v>
      </c>
    </row>
    <row r="156" s="2" customFormat="1" ht="24.15" customHeight="1">
      <c r="A156" s="37"/>
      <c r="B156" s="38"/>
      <c r="C156" s="235" t="s">
        <v>206</v>
      </c>
      <c r="D156" s="235" t="s">
        <v>130</v>
      </c>
      <c r="E156" s="236" t="s">
        <v>198</v>
      </c>
      <c r="F156" s="237" t="s">
        <v>199</v>
      </c>
      <c r="G156" s="238" t="s">
        <v>124</v>
      </c>
      <c r="H156" s="239">
        <v>1725</v>
      </c>
      <c r="I156" s="240"/>
      <c r="J156" s="241">
        <f>ROUND(I156*H156,2)</f>
        <v>0</v>
      </c>
      <c r="K156" s="237" t="s">
        <v>125</v>
      </c>
      <c r="L156" s="242"/>
      <c r="M156" s="243" t="s">
        <v>1</v>
      </c>
      <c r="N156" s="244" t="s">
        <v>40</v>
      </c>
      <c r="O156" s="90"/>
      <c r="P156" s="226">
        <f>O156*H156</f>
        <v>0</v>
      </c>
      <c r="Q156" s="226">
        <v>0.00017000000000000001</v>
      </c>
      <c r="R156" s="226">
        <f>Q156*H156</f>
        <v>0.29325000000000001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133</v>
      </c>
      <c r="AT156" s="228" t="s">
        <v>130</v>
      </c>
      <c r="AU156" s="228" t="s">
        <v>85</v>
      </c>
      <c r="AY156" s="16" t="s">
        <v>118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83</v>
      </c>
      <c r="BK156" s="229">
        <f>ROUND(I156*H156,2)</f>
        <v>0</v>
      </c>
      <c r="BL156" s="16" t="s">
        <v>126</v>
      </c>
      <c r="BM156" s="228" t="s">
        <v>579</v>
      </c>
    </row>
    <row r="157" s="13" customFormat="1">
      <c r="A157" s="13"/>
      <c r="B157" s="245"/>
      <c r="C157" s="246"/>
      <c r="D157" s="247" t="s">
        <v>135</v>
      </c>
      <c r="E157" s="246"/>
      <c r="F157" s="248" t="s">
        <v>580</v>
      </c>
      <c r="G157" s="246"/>
      <c r="H157" s="249">
        <v>1725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5" t="s">
        <v>135</v>
      </c>
      <c r="AU157" s="255" t="s">
        <v>85</v>
      </c>
      <c r="AV157" s="13" t="s">
        <v>85</v>
      </c>
      <c r="AW157" s="13" t="s">
        <v>4</v>
      </c>
      <c r="AX157" s="13" t="s">
        <v>83</v>
      </c>
      <c r="AY157" s="255" t="s">
        <v>118</v>
      </c>
    </row>
    <row r="158" s="2" customFormat="1" ht="37.8" customHeight="1">
      <c r="A158" s="37"/>
      <c r="B158" s="38"/>
      <c r="C158" s="217" t="s">
        <v>211</v>
      </c>
      <c r="D158" s="217" t="s">
        <v>121</v>
      </c>
      <c r="E158" s="218" t="s">
        <v>581</v>
      </c>
      <c r="F158" s="219" t="s">
        <v>582</v>
      </c>
      <c r="G158" s="220" t="s">
        <v>124</v>
      </c>
      <c r="H158" s="221">
        <v>180</v>
      </c>
      <c r="I158" s="222"/>
      <c r="J158" s="223">
        <f>ROUND(I158*H158,2)</f>
        <v>0</v>
      </c>
      <c r="K158" s="219" t="s">
        <v>125</v>
      </c>
      <c r="L158" s="43"/>
      <c r="M158" s="224" t="s">
        <v>1</v>
      </c>
      <c r="N158" s="225" t="s">
        <v>40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126</v>
      </c>
      <c r="AT158" s="228" t="s">
        <v>121</v>
      </c>
      <c r="AU158" s="228" t="s">
        <v>85</v>
      </c>
      <c r="AY158" s="16" t="s">
        <v>118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83</v>
      </c>
      <c r="BK158" s="229">
        <f>ROUND(I158*H158,2)</f>
        <v>0</v>
      </c>
      <c r="BL158" s="16" t="s">
        <v>126</v>
      </c>
      <c r="BM158" s="228" t="s">
        <v>583</v>
      </c>
    </row>
    <row r="159" s="2" customFormat="1">
      <c r="A159" s="37"/>
      <c r="B159" s="38"/>
      <c r="C159" s="39"/>
      <c r="D159" s="230" t="s">
        <v>128</v>
      </c>
      <c r="E159" s="39"/>
      <c r="F159" s="231" t="s">
        <v>584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128</v>
      </c>
      <c r="AU159" s="16" t="s">
        <v>85</v>
      </c>
    </row>
    <row r="160" s="2" customFormat="1" ht="24.15" customHeight="1">
      <c r="A160" s="37"/>
      <c r="B160" s="38"/>
      <c r="C160" s="235" t="s">
        <v>216</v>
      </c>
      <c r="D160" s="235" t="s">
        <v>130</v>
      </c>
      <c r="E160" s="236" t="s">
        <v>585</v>
      </c>
      <c r="F160" s="237" t="s">
        <v>586</v>
      </c>
      <c r="G160" s="238" t="s">
        <v>124</v>
      </c>
      <c r="H160" s="239">
        <v>207</v>
      </c>
      <c r="I160" s="240"/>
      <c r="J160" s="241">
        <f>ROUND(I160*H160,2)</f>
        <v>0</v>
      </c>
      <c r="K160" s="237" t="s">
        <v>125</v>
      </c>
      <c r="L160" s="242"/>
      <c r="M160" s="243" t="s">
        <v>1</v>
      </c>
      <c r="N160" s="244" t="s">
        <v>40</v>
      </c>
      <c r="O160" s="90"/>
      <c r="P160" s="226">
        <f>O160*H160</f>
        <v>0</v>
      </c>
      <c r="Q160" s="226">
        <v>0.00064000000000000005</v>
      </c>
      <c r="R160" s="226">
        <f>Q160*H160</f>
        <v>0.13248000000000001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133</v>
      </c>
      <c r="AT160" s="228" t="s">
        <v>130</v>
      </c>
      <c r="AU160" s="228" t="s">
        <v>85</v>
      </c>
      <c r="AY160" s="16" t="s">
        <v>118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83</v>
      </c>
      <c r="BK160" s="229">
        <f>ROUND(I160*H160,2)</f>
        <v>0</v>
      </c>
      <c r="BL160" s="16" t="s">
        <v>126</v>
      </c>
      <c r="BM160" s="228" t="s">
        <v>587</v>
      </c>
    </row>
    <row r="161" s="13" customFormat="1">
      <c r="A161" s="13"/>
      <c r="B161" s="245"/>
      <c r="C161" s="246"/>
      <c r="D161" s="247" t="s">
        <v>135</v>
      </c>
      <c r="E161" s="246"/>
      <c r="F161" s="248" t="s">
        <v>588</v>
      </c>
      <c r="G161" s="246"/>
      <c r="H161" s="249">
        <v>207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135</v>
      </c>
      <c r="AU161" s="255" t="s">
        <v>85</v>
      </c>
      <c r="AV161" s="13" t="s">
        <v>85</v>
      </c>
      <c r="AW161" s="13" t="s">
        <v>4</v>
      </c>
      <c r="AX161" s="13" t="s">
        <v>83</v>
      </c>
      <c r="AY161" s="255" t="s">
        <v>118</v>
      </c>
    </row>
    <row r="162" s="2" customFormat="1" ht="44.25" customHeight="1">
      <c r="A162" s="37"/>
      <c r="B162" s="38"/>
      <c r="C162" s="217" t="s">
        <v>221</v>
      </c>
      <c r="D162" s="217" t="s">
        <v>121</v>
      </c>
      <c r="E162" s="218" t="s">
        <v>202</v>
      </c>
      <c r="F162" s="219" t="s">
        <v>203</v>
      </c>
      <c r="G162" s="220" t="s">
        <v>124</v>
      </c>
      <c r="H162" s="221">
        <v>290</v>
      </c>
      <c r="I162" s="222"/>
      <c r="J162" s="223">
        <f>ROUND(I162*H162,2)</f>
        <v>0</v>
      </c>
      <c r="K162" s="219" t="s">
        <v>125</v>
      </c>
      <c r="L162" s="43"/>
      <c r="M162" s="224" t="s">
        <v>1</v>
      </c>
      <c r="N162" s="225" t="s">
        <v>40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126</v>
      </c>
      <c r="AT162" s="228" t="s">
        <v>121</v>
      </c>
      <c r="AU162" s="228" t="s">
        <v>85</v>
      </c>
      <c r="AY162" s="16" t="s">
        <v>118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83</v>
      </c>
      <c r="BK162" s="229">
        <f>ROUND(I162*H162,2)</f>
        <v>0</v>
      </c>
      <c r="BL162" s="16" t="s">
        <v>126</v>
      </c>
      <c r="BM162" s="228" t="s">
        <v>589</v>
      </c>
    </row>
    <row r="163" s="2" customFormat="1">
      <c r="A163" s="37"/>
      <c r="B163" s="38"/>
      <c r="C163" s="39"/>
      <c r="D163" s="230" t="s">
        <v>128</v>
      </c>
      <c r="E163" s="39"/>
      <c r="F163" s="231" t="s">
        <v>205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128</v>
      </c>
      <c r="AU163" s="16" t="s">
        <v>85</v>
      </c>
    </row>
    <row r="164" s="2" customFormat="1" ht="24.15" customHeight="1">
      <c r="A164" s="37"/>
      <c r="B164" s="38"/>
      <c r="C164" s="235" t="s">
        <v>7</v>
      </c>
      <c r="D164" s="235" t="s">
        <v>130</v>
      </c>
      <c r="E164" s="236" t="s">
        <v>207</v>
      </c>
      <c r="F164" s="237" t="s">
        <v>208</v>
      </c>
      <c r="G164" s="238" t="s">
        <v>124</v>
      </c>
      <c r="H164" s="239">
        <v>23</v>
      </c>
      <c r="I164" s="240"/>
      <c r="J164" s="241">
        <f>ROUND(I164*H164,2)</f>
        <v>0</v>
      </c>
      <c r="K164" s="237" t="s">
        <v>125</v>
      </c>
      <c r="L164" s="242"/>
      <c r="M164" s="243" t="s">
        <v>1</v>
      </c>
      <c r="N164" s="244" t="s">
        <v>40</v>
      </c>
      <c r="O164" s="90"/>
      <c r="P164" s="226">
        <f>O164*H164</f>
        <v>0</v>
      </c>
      <c r="Q164" s="226">
        <v>0.00025000000000000001</v>
      </c>
      <c r="R164" s="226">
        <f>Q164*H164</f>
        <v>0.0057499999999999999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133</v>
      </c>
      <c r="AT164" s="228" t="s">
        <v>130</v>
      </c>
      <c r="AU164" s="228" t="s">
        <v>85</v>
      </c>
      <c r="AY164" s="16" t="s">
        <v>118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83</v>
      </c>
      <c r="BK164" s="229">
        <f>ROUND(I164*H164,2)</f>
        <v>0</v>
      </c>
      <c r="BL164" s="16" t="s">
        <v>126</v>
      </c>
      <c r="BM164" s="228" t="s">
        <v>590</v>
      </c>
    </row>
    <row r="165" s="13" customFormat="1">
      <c r="A165" s="13"/>
      <c r="B165" s="245"/>
      <c r="C165" s="246"/>
      <c r="D165" s="247" t="s">
        <v>135</v>
      </c>
      <c r="E165" s="246"/>
      <c r="F165" s="248" t="s">
        <v>591</v>
      </c>
      <c r="G165" s="246"/>
      <c r="H165" s="249">
        <v>23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5" t="s">
        <v>135</v>
      </c>
      <c r="AU165" s="255" t="s">
        <v>85</v>
      </c>
      <c r="AV165" s="13" t="s">
        <v>85</v>
      </c>
      <c r="AW165" s="13" t="s">
        <v>4</v>
      </c>
      <c r="AX165" s="13" t="s">
        <v>83</v>
      </c>
      <c r="AY165" s="255" t="s">
        <v>118</v>
      </c>
    </row>
    <row r="166" s="2" customFormat="1" ht="24.15" customHeight="1">
      <c r="A166" s="37"/>
      <c r="B166" s="38"/>
      <c r="C166" s="235" t="s">
        <v>229</v>
      </c>
      <c r="D166" s="235" t="s">
        <v>130</v>
      </c>
      <c r="E166" s="236" t="s">
        <v>592</v>
      </c>
      <c r="F166" s="237" t="s">
        <v>593</v>
      </c>
      <c r="G166" s="238" t="s">
        <v>124</v>
      </c>
      <c r="H166" s="239">
        <v>270</v>
      </c>
      <c r="I166" s="240"/>
      <c r="J166" s="241">
        <f>ROUND(I166*H166,2)</f>
        <v>0</v>
      </c>
      <c r="K166" s="237" t="s">
        <v>125</v>
      </c>
      <c r="L166" s="242"/>
      <c r="M166" s="243" t="s">
        <v>1</v>
      </c>
      <c r="N166" s="244" t="s">
        <v>40</v>
      </c>
      <c r="O166" s="90"/>
      <c r="P166" s="226">
        <f>O166*H166</f>
        <v>0</v>
      </c>
      <c r="Q166" s="226">
        <v>0.00016000000000000001</v>
      </c>
      <c r="R166" s="226">
        <f>Q166*H166</f>
        <v>0.043200000000000002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133</v>
      </c>
      <c r="AT166" s="228" t="s">
        <v>130</v>
      </c>
      <c r="AU166" s="228" t="s">
        <v>85</v>
      </c>
      <c r="AY166" s="16" t="s">
        <v>118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83</v>
      </c>
      <c r="BK166" s="229">
        <f>ROUND(I166*H166,2)</f>
        <v>0</v>
      </c>
      <c r="BL166" s="16" t="s">
        <v>126</v>
      </c>
      <c r="BM166" s="228" t="s">
        <v>594</v>
      </c>
    </row>
    <row r="167" s="2" customFormat="1" ht="44.25" customHeight="1">
      <c r="A167" s="37"/>
      <c r="B167" s="38"/>
      <c r="C167" s="217" t="s">
        <v>233</v>
      </c>
      <c r="D167" s="217" t="s">
        <v>121</v>
      </c>
      <c r="E167" s="218" t="s">
        <v>595</v>
      </c>
      <c r="F167" s="219" t="s">
        <v>596</v>
      </c>
      <c r="G167" s="220" t="s">
        <v>124</v>
      </c>
      <c r="H167" s="221">
        <v>10</v>
      </c>
      <c r="I167" s="222"/>
      <c r="J167" s="223">
        <f>ROUND(I167*H167,2)</f>
        <v>0</v>
      </c>
      <c r="K167" s="219" t="s">
        <v>125</v>
      </c>
      <c r="L167" s="43"/>
      <c r="M167" s="224" t="s">
        <v>1</v>
      </c>
      <c r="N167" s="225" t="s">
        <v>40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126</v>
      </c>
      <c r="AT167" s="228" t="s">
        <v>121</v>
      </c>
      <c r="AU167" s="228" t="s">
        <v>85</v>
      </c>
      <c r="AY167" s="16" t="s">
        <v>118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83</v>
      </c>
      <c r="BK167" s="229">
        <f>ROUND(I167*H167,2)</f>
        <v>0</v>
      </c>
      <c r="BL167" s="16" t="s">
        <v>126</v>
      </c>
      <c r="BM167" s="228" t="s">
        <v>597</v>
      </c>
    </row>
    <row r="168" s="2" customFormat="1">
      <c r="A168" s="37"/>
      <c r="B168" s="38"/>
      <c r="C168" s="39"/>
      <c r="D168" s="230" t="s">
        <v>128</v>
      </c>
      <c r="E168" s="39"/>
      <c r="F168" s="231" t="s">
        <v>598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128</v>
      </c>
      <c r="AU168" s="16" t="s">
        <v>85</v>
      </c>
    </row>
    <row r="169" s="2" customFormat="1" ht="24.15" customHeight="1">
      <c r="A169" s="37"/>
      <c r="B169" s="38"/>
      <c r="C169" s="235" t="s">
        <v>238</v>
      </c>
      <c r="D169" s="235" t="s">
        <v>130</v>
      </c>
      <c r="E169" s="236" t="s">
        <v>599</v>
      </c>
      <c r="F169" s="237" t="s">
        <v>600</v>
      </c>
      <c r="G169" s="238" t="s">
        <v>124</v>
      </c>
      <c r="H169" s="239">
        <v>11.5</v>
      </c>
      <c r="I169" s="240"/>
      <c r="J169" s="241">
        <f>ROUND(I169*H169,2)</f>
        <v>0</v>
      </c>
      <c r="K169" s="237" t="s">
        <v>125</v>
      </c>
      <c r="L169" s="242"/>
      <c r="M169" s="243" t="s">
        <v>1</v>
      </c>
      <c r="N169" s="244" t="s">
        <v>40</v>
      </c>
      <c r="O169" s="90"/>
      <c r="P169" s="226">
        <f>O169*H169</f>
        <v>0</v>
      </c>
      <c r="Q169" s="226">
        <v>0.00052999999999999998</v>
      </c>
      <c r="R169" s="226">
        <f>Q169*H169</f>
        <v>0.0060949999999999997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133</v>
      </c>
      <c r="AT169" s="228" t="s">
        <v>130</v>
      </c>
      <c r="AU169" s="228" t="s">
        <v>85</v>
      </c>
      <c r="AY169" s="16" t="s">
        <v>118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83</v>
      </c>
      <c r="BK169" s="229">
        <f>ROUND(I169*H169,2)</f>
        <v>0</v>
      </c>
      <c r="BL169" s="16" t="s">
        <v>126</v>
      </c>
      <c r="BM169" s="228" t="s">
        <v>601</v>
      </c>
    </row>
    <row r="170" s="13" customFormat="1">
      <c r="A170" s="13"/>
      <c r="B170" s="245"/>
      <c r="C170" s="246"/>
      <c r="D170" s="247" t="s">
        <v>135</v>
      </c>
      <c r="E170" s="246"/>
      <c r="F170" s="248" t="s">
        <v>602</v>
      </c>
      <c r="G170" s="246"/>
      <c r="H170" s="249">
        <v>11.5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5" t="s">
        <v>135</v>
      </c>
      <c r="AU170" s="255" t="s">
        <v>85</v>
      </c>
      <c r="AV170" s="13" t="s">
        <v>85</v>
      </c>
      <c r="AW170" s="13" t="s">
        <v>4</v>
      </c>
      <c r="AX170" s="13" t="s">
        <v>83</v>
      </c>
      <c r="AY170" s="255" t="s">
        <v>118</v>
      </c>
    </row>
    <row r="171" s="2" customFormat="1" ht="33" customHeight="1">
      <c r="A171" s="37"/>
      <c r="B171" s="38"/>
      <c r="C171" s="217" t="s">
        <v>242</v>
      </c>
      <c r="D171" s="217" t="s">
        <v>121</v>
      </c>
      <c r="E171" s="218" t="s">
        <v>603</v>
      </c>
      <c r="F171" s="219" t="s">
        <v>604</v>
      </c>
      <c r="G171" s="220" t="s">
        <v>144</v>
      </c>
      <c r="H171" s="221">
        <v>2</v>
      </c>
      <c r="I171" s="222"/>
      <c r="J171" s="223">
        <f>ROUND(I171*H171,2)</f>
        <v>0</v>
      </c>
      <c r="K171" s="219" t="s">
        <v>125</v>
      </c>
      <c r="L171" s="43"/>
      <c r="M171" s="224" t="s">
        <v>1</v>
      </c>
      <c r="N171" s="225" t="s">
        <v>40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126</v>
      </c>
      <c r="AT171" s="228" t="s">
        <v>121</v>
      </c>
      <c r="AU171" s="228" t="s">
        <v>85</v>
      </c>
      <c r="AY171" s="16" t="s">
        <v>118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83</v>
      </c>
      <c r="BK171" s="229">
        <f>ROUND(I171*H171,2)</f>
        <v>0</v>
      </c>
      <c r="BL171" s="16" t="s">
        <v>126</v>
      </c>
      <c r="BM171" s="228" t="s">
        <v>605</v>
      </c>
    </row>
    <row r="172" s="2" customFormat="1">
      <c r="A172" s="37"/>
      <c r="B172" s="38"/>
      <c r="C172" s="39"/>
      <c r="D172" s="230" t="s">
        <v>128</v>
      </c>
      <c r="E172" s="39"/>
      <c r="F172" s="231" t="s">
        <v>606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128</v>
      </c>
      <c r="AU172" s="16" t="s">
        <v>85</v>
      </c>
    </row>
    <row r="173" s="2" customFormat="1" ht="33" customHeight="1">
      <c r="A173" s="37"/>
      <c r="B173" s="38"/>
      <c r="C173" s="235" t="s">
        <v>246</v>
      </c>
      <c r="D173" s="235" t="s">
        <v>130</v>
      </c>
      <c r="E173" s="236" t="s">
        <v>607</v>
      </c>
      <c r="F173" s="237" t="s">
        <v>608</v>
      </c>
      <c r="G173" s="238" t="s">
        <v>144</v>
      </c>
      <c r="H173" s="239">
        <v>1</v>
      </c>
      <c r="I173" s="240"/>
      <c r="J173" s="241">
        <f>ROUND(I173*H173,2)</f>
        <v>0</v>
      </c>
      <c r="K173" s="237" t="s">
        <v>1</v>
      </c>
      <c r="L173" s="242"/>
      <c r="M173" s="243" t="s">
        <v>1</v>
      </c>
      <c r="N173" s="244" t="s">
        <v>40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133</v>
      </c>
      <c r="AT173" s="228" t="s">
        <v>130</v>
      </c>
      <c r="AU173" s="228" t="s">
        <v>85</v>
      </c>
      <c r="AY173" s="16" t="s">
        <v>118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83</v>
      </c>
      <c r="BK173" s="229">
        <f>ROUND(I173*H173,2)</f>
        <v>0</v>
      </c>
      <c r="BL173" s="16" t="s">
        <v>126</v>
      </c>
      <c r="BM173" s="228" t="s">
        <v>609</v>
      </c>
    </row>
    <row r="174" s="2" customFormat="1" ht="24.15" customHeight="1">
      <c r="A174" s="37"/>
      <c r="B174" s="38"/>
      <c r="C174" s="235" t="s">
        <v>250</v>
      </c>
      <c r="D174" s="235" t="s">
        <v>130</v>
      </c>
      <c r="E174" s="236" t="s">
        <v>610</v>
      </c>
      <c r="F174" s="237" t="s">
        <v>611</v>
      </c>
      <c r="G174" s="238" t="s">
        <v>144</v>
      </c>
      <c r="H174" s="239">
        <v>1</v>
      </c>
      <c r="I174" s="240"/>
      <c r="J174" s="241">
        <f>ROUND(I174*H174,2)</f>
        <v>0</v>
      </c>
      <c r="K174" s="237" t="s">
        <v>1</v>
      </c>
      <c r="L174" s="242"/>
      <c r="M174" s="243" t="s">
        <v>1</v>
      </c>
      <c r="N174" s="244" t="s">
        <v>40</v>
      </c>
      <c r="O174" s="90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133</v>
      </c>
      <c r="AT174" s="228" t="s">
        <v>130</v>
      </c>
      <c r="AU174" s="228" t="s">
        <v>85</v>
      </c>
      <c r="AY174" s="16" t="s">
        <v>118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83</v>
      </c>
      <c r="BK174" s="229">
        <f>ROUND(I174*H174,2)</f>
        <v>0</v>
      </c>
      <c r="BL174" s="16" t="s">
        <v>126</v>
      </c>
      <c r="BM174" s="228" t="s">
        <v>612</v>
      </c>
    </row>
    <row r="175" s="2" customFormat="1" ht="24.15" customHeight="1">
      <c r="A175" s="37"/>
      <c r="B175" s="38"/>
      <c r="C175" s="235" t="s">
        <v>255</v>
      </c>
      <c r="D175" s="235" t="s">
        <v>130</v>
      </c>
      <c r="E175" s="236" t="s">
        <v>613</v>
      </c>
      <c r="F175" s="237" t="s">
        <v>614</v>
      </c>
      <c r="G175" s="238" t="s">
        <v>144</v>
      </c>
      <c r="H175" s="239">
        <v>1</v>
      </c>
      <c r="I175" s="240"/>
      <c r="J175" s="241">
        <f>ROUND(I175*H175,2)</f>
        <v>0</v>
      </c>
      <c r="K175" s="237" t="s">
        <v>1</v>
      </c>
      <c r="L175" s="242"/>
      <c r="M175" s="243" t="s">
        <v>1</v>
      </c>
      <c r="N175" s="244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133</v>
      </c>
      <c r="AT175" s="228" t="s">
        <v>130</v>
      </c>
      <c r="AU175" s="228" t="s">
        <v>85</v>
      </c>
      <c r="AY175" s="16" t="s">
        <v>118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83</v>
      </c>
      <c r="BK175" s="229">
        <f>ROUND(I175*H175,2)</f>
        <v>0</v>
      </c>
      <c r="BL175" s="16" t="s">
        <v>126</v>
      </c>
      <c r="BM175" s="228" t="s">
        <v>615</v>
      </c>
    </row>
    <row r="176" s="2" customFormat="1" ht="49.05" customHeight="1">
      <c r="A176" s="37"/>
      <c r="B176" s="38"/>
      <c r="C176" s="217" t="s">
        <v>259</v>
      </c>
      <c r="D176" s="217" t="s">
        <v>121</v>
      </c>
      <c r="E176" s="218" t="s">
        <v>234</v>
      </c>
      <c r="F176" s="219" t="s">
        <v>235</v>
      </c>
      <c r="G176" s="220" t="s">
        <v>144</v>
      </c>
      <c r="H176" s="221">
        <v>38</v>
      </c>
      <c r="I176" s="222"/>
      <c r="J176" s="223">
        <f>ROUND(I176*H176,2)</f>
        <v>0</v>
      </c>
      <c r="K176" s="219" t="s">
        <v>125</v>
      </c>
      <c r="L176" s="43"/>
      <c r="M176" s="224" t="s">
        <v>1</v>
      </c>
      <c r="N176" s="225" t="s">
        <v>40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126</v>
      </c>
      <c r="AT176" s="228" t="s">
        <v>121</v>
      </c>
      <c r="AU176" s="228" t="s">
        <v>85</v>
      </c>
      <c r="AY176" s="16" t="s">
        <v>118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83</v>
      </c>
      <c r="BK176" s="229">
        <f>ROUND(I176*H176,2)</f>
        <v>0</v>
      </c>
      <c r="BL176" s="16" t="s">
        <v>126</v>
      </c>
      <c r="BM176" s="228" t="s">
        <v>616</v>
      </c>
    </row>
    <row r="177" s="2" customFormat="1">
      <c r="A177" s="37"/>
      <c r="B177" s="38"/>
      <c r="C177" s="39"/>
      <c r="D177" s="230" t="s">
        <v>128</v>
      </c>
      <c r="E177" s="39"/>
      <c r="F177" s="231" t="s">
        <v>237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128</v>
      </c>
      <c r="AU177" s="16" t="s">
        <v>85</v>
      </c>
    </row>
    <row r="178" s="2" customFormat="1" ht="24.15" customHeight="1">
      <c r="A178" s="37"/>
      <c r="B178" s="38"/>
      <c r="C178" s="235" t="s">
        <v>261</v>
      </c>
      <c r="D178" s="235" t="s">
        <v>130</v>
      </c>
      <c r="E178" s="236" t="s">
        <v>239</v>
      </c>
      <c r="F178" s="237" t="s">
        <v>240</v>
      </c>
      <c r="G178" s="238" t="s">
        <v>144</v>
      </c>
      <c r="H178" s="239">
        <v>38</v>
      </c>
      <c r="I178" s="240"/>
      <c r="J178" s="241">
        <f>ROUND(I178*H178,2)</f>
        <v>0</v>
      </c>
      <c r="K178" s="237" t="s">
        <v>125</v>
      </c>
      <c r="L178" s="242"/>
      <c r="M178" s="243" t="s">
        <v>1</v>
      </c>
      <c r="N178" s="244" t="s">
        <v>40</v>
      </c>
      <c r="O178" s="90"/>
      <c r="P178" s="226">
        <f>O178*H178</f>
        <v>0</v>
      </c>
      <c r="Q178" s="226">
        <v>4.0000000000000003E-05</v>
      </c>
      <c r="R178" s="226">
        <f>Q178*H178</f>
        <v>0.0015200000000000001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133</v>
      </c>
      <c r="AT178" s="228" t="s">
        <v>130</v>
      </c>
      <c r="AU178" s="228" t="s">
        <v>85</v>
      </c>
      <c r="AY178" s="16" t="s">
        <v>118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83</v>
      </c>
      <c r="BK178" s="229">
        <f>ROUND(I178*H178,2)</f>
        <v>0</v>
      </c>
      <c r="BL178" s="16" t="s">
        <v>126</v>
      </c>
      <c r="BM178" s="228" t="s">
        <v>617</v>
      </c>
    </row>
    <row r="179" s="2" customFormat="1" ht="16.5" customHeight="1">
      <c r="A179" s="37"/>
      <c r="B179" s="38"/>
      <c r="C179" s="235" t="s">
        <v>263</v>
      </c>
      <c r="D179" s="235" t="s">
        <v>130</v>
      </c>
      <c r="E179" s="236" t="s">
        <v>243</v>
      </c>
      <c r="F179" s="237" t="s">
        <v>244</v>
      </c>
      <c r="G179" s="238" t="s">
        <v>144</v>
      </c>
      <c r="H179" s="239">
        <v>38</v>
      </c>
      <c r="I179" s="240"/>
      <c r="J179" s="241">
        <f>ROUND(I179*H179,2)</f>
        <v>0</v>
      </c>
      <c r="K179" s="237" t="s">
        <v>125</v>
      </c>
      <c r="L179" s="242"/>
      <c r="M179" s="243" t="s">
        <v>1</v>
      </c>
      <c r="N179" s="244" t="s">
        <v>40</v>
      </c>
      <c r="O179" s="90"/>
      <c r="P179" s="226">
        <f>O179*H179</f>
        <v>0</v>
      </c>
      <c r="Q179" s="226">
        <v>3.0000000000000001E-05</v>
      </c>
      <c r="R179" s="226">
        <f>Q179*H179</f>
        <v>0.00114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133</v>
      </c>
      <c r="AT179" s="228" t="s">
        <v>130</v>
      </c>
      <c r="AU179" s="228" t="s">
        <v>85</v>
      </c>
      <c r="AY179" s="16" t="s">
        <v>118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83</v>
      </c>
      <c r="BK179" s="229">
        <f>ROUND(I179*H179,2)</f>
        <v>0</v>
      </c>
      <c r="BL179" s="16" t="s">
        <v>126</v>
      </c>
      <c r="BM179" s="228" t="s">
        <v>618</v>
      </c>
    </row>
    <row r="180" s="2" customFormat="1" ht="16.5" customHeight="1">
      <c r="A180" s="37"/>
      <c r="B180" s="38"/>
      <c r="C180" s="235" t="s">
        <v>133</v>
      </c>
      <c r="D180" s="235" t="s">
        <v>130</v>
      </c>
      <c r="E180" s="236" t="s">
        <v>247</v>
      </c>
      <c r="F180" s="237" t="s">
        <v>248</v>
      </c>
      <c r="G180" s="238" t="s">
        <v>144</v>
      </c>
      <c r="H180" s="239">
        <v>38</v>
      </c>
      <c r="I180" s="240"/>
      <c r="J180" s="241">
        <f>ROUND(I180*H180,2)</f>
        <v>0</v>
      </c>
      <c r="K180" s="237" t="s">
        <v>125</v>
      </c>
      <c r="L180" s="242"/>
      <c r="M180" s="243" t="s">
        <v>1</v>
      </c>
      <c r="N180" s="244" t="s">
        <v>40</v>
      </c>
      <c r="O180" s="90"/>
      <c r="P180" s="226">
        <f>O180*H180</f>
        <v>0</v>
      </c>
      <c r="Q180" s="226">
        <v>1.0000000000000001E-05</v>
      </c>
      <c r="R180" s="226">
        <f>Q180*H180</f>
        <v>0.00038000000000000002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133</v>
      </c>
      <c r="AT180" s="228" t="s">
        <v>130</v>
      </c>
      <c r="AU180" s="228" t="s">
        <v>85</v>
      </c>
      <c r="AY180" s="16" t="s">
        <v>118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83</v>
      </c>
      <c r="BK180" s="229">
        <f>ROUND(I180*H180,2)</f>
        <v>0</v>
      </c>
      <c r="BL180" s="16" t="s">
        <v>126</v>
      </c>
      <c r="BM180" s="228" t="s">
        <v>619</v>
      </c>
    </row>
    <row r="181" s="2" customFormat="1" ht="49.05" customHeight="1">
      <c r="A181" s="37"/>
      <c r="B181" s="38"/>
      <c r="C181" s="217" t="s">
        <v>271</v>
      </c>
      <c r="D181" s="217" t="s">
        <v>121</v>
      </c>
      <c r="E181" s="218" t="s">
        <v>620</v>
      </c>
      <c r="F181" s="219" t="s">
        <v>621</v>
      </c>
      <c r="G181" s="220" t="s">
        <v>144</v>
      </c>
      <c r="H181" s="221">
        <v>12</v>
      </c>
      <c r="I181" s="222"/>
      <c r="J181" s="223">
        <f>ROUND(I181*H181,2)</f>
        <v>0</v>
      </c>
      <c r="K181" s="219" t="s">
        <v>125</v>
      </c>
      <c r="L181" s="43"/>
      <c r="M181" s="224" t="s">
        <v>1</v>
      </c>
      <c r="N181" s="225" t="s">
        <v>40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126</v>
      </c>
      <c r="AT181" s="228" t="s">
        <v>121</v>
      </c>
      <c r="AU181" s="228" t="s">
        <v>85</v>
      </c>
      <c r="AY181" s="16" t="s">
        <v>118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83</v>
      </c>
      <c r="BK181" s="229">
        <f>ROUND(I181*H181,2)</f>
        <v>0</v>
      </c>
      <c r="BL181" s="16" t="s">
        <v>126</v>
      </c>
      <c r="BM181" s="228" t="s">
        <v>622</v>
      </c>
    </row>
    <row r="182" s="2" customFormat="1">
      <c r="A182" s="37"/>
      <c r="B182" s="38"/>
      <c r="C182" s="39"/>
      <c r="D182" s="230" t="s">
        <v>128</v>
      </c>
      <c r="E182" s="39"/>
      <c r="F182" s="231" t="s">
        <v>623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128</v>
      </c>
      <c r="AU182" s="16" t="s">
        <v>85</v>
      </c>
    </row>
    <row r="183" s="2" customFormat="1" ht="24.15" customHeight="1">
      <c r="A183" s="37"/>
      <c r="B183" s="38"/>
      <c r="C183" s="235" t="s">
        <v>273</v>
      </c>
      <c r="D183" s="235" t="s">
        <v>130</v>
      </c>
      <c r="E183" s="236" t="s">
        <v>624</v>
      </c>
      <c r="F183" s="237" t="s">
        <v>625</v>
      </c>
      <c r="G183" s="238" t="s">
        <v>144</v>
      </c>
      <c r="H183" s="239">
        <v>12</v>
      </c>
      <c r="I183" s="240"/>
      <c r="J183" s="241">
        <f>ROUND(I183*H183,2)</f>
        <v>0</v>
      </c>
      <c r="K183" s="237" t="s">
        <v>125</v>
      </c>
      <c r="L183" s="242"/>
      <c r="M183" s="243" t="s">
        <v>1</v>
      </c>
      <c r="N183" s="244" t="s">
        <v>40</v>
      </c>
      <c r="O183" s="90"/>
      <c r="P183" s="226">
        <f>O183*H183</f>
        <v>0</v>
      </c>
      <c r="Q183" s="226">
        <v>4.0000000000000003E-05</v>
      </c>
      <c r="R183" s="226">
        <f>Q183*H183</f>
        <v>0.00048000000000000007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133</v>
      </c>
      <c r="AT183" s="228" t="s">
        <v>130</v>
      </c>
      <c r="AU183" s="228" t="s">
        <v>85</v>
      </c>
      <c r="AY183" s="16" t="s">
        <v>118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83</v>
      </c>
      <c r="BK183" s="229">
        <f>ROUND(I183*H183,2)</f>
        <v>0</v>
      </c>
      <c r="BL183" s="16" t="s">
        <v>126</v>
      </c>
      <c r="BM183" s="228" t="s">
        <v>626</v>
      </c>
    </row>
    <row r="184" s="2" customFormat="1" ht="16.5" customHeight="1">
      <c r="A184" s="37"/>
      <c r="B184" s="38"/>
      <c r="C184" s="235" t="s">
        <v>277</v>
      </c>
      <c r="D184" s="235" t="s">
        <v>130</v>
      </c>
      <c r="E184" s="236" t="s">
        <v>627</v>
      </c>
      <c r="F184" s="237" t="s">
        <v>628</v>
      </c>
      <c r="G184" s="238" t="s">
        <v>144</v>
      </c>
      <c r="H184" s="239">
        <v>12</v>
      </c>
      <c r="I184" s="240"/>
      <c r="J184" s="241">
        <f>ROUND(I184*H184,2)</f>
        <v>0</v>
      </c>
      <c r="K184" s="237" t="s">
        <v>125</v>
      </c>
      <c r="L184" s="242"/>
      <c r="M184" s="243" t="s">
        <v>1</v>
      </c>
      <c r="N184" s="244" t="s">
        <v>40</v>
      </c>
      <c r="O184" s="90"/>
      <c r="P184" s="226">
        <f>O184*H184</f>
        <v>0</v>
      </c>
      <c r="Q184" s="226">
        <v>3.0000000000000001E-05</v>
      </c>
      <c r="R184" s="226">
        <f>Q184*H184</f>
        <v>0.00036000000000000002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133</v>
      </c>
      <c r="AT184" s="228" t="s">
        <v>130</v>
      </c>
      <c r="AU184" s="228" t="s">
        <v>85</v>
      </c>
      <c r="AY184" s="16" t="s">
        <v>118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83</v>
      </c>
      <c r="BK184" s="229">
        <f>ROUND(I184*H184,2)</f>
        <v>0</v>
      </c>
      <c r="BL184" s="16" t="s">
        <v>126</v>
      </c>
      <c r="BM184" s="228" t="s">
        <v>629</v>
      </c>
    </row>
    <row r="185" s="2" customFormat="1" ht="16.5" customHeight="1">
      <c r="A185" s="37"/>
      <c r="B185" s="38"/>
      <c r="C185" s="235" t="s">
        <v>281</v>
      </c>
      <c r="D185" s="235" t="s">
        <v>130</v>
      </c>
      <c r="E185" s="236" t="s">
        <v>247</v>
      </c>
      <c r="F185" s="237" t="s">
        <v>248</v>
      </c>
      <c r="G185" s="238" t="s">
        <v>144</v>
      </c>
      <c r="H185" s="239">
        <v>12</v>
      </c>
      <c r="I185" s="240"/>
      <c r="J185" s="241">
        <f>ROUND(I185*H185,2)</f>
        <v>0</v>
      </c>
      <c r="K185" s="237" t="s">
        <v>125</v>
      </c>
      <c r="L185" s="242"/>
      <c r="M185" s="243" t="s">
        <v>1</v>
      </c>
      <c r="N185" s="244" t="s">
        <v>40</v>
      </c>
      <c r="O185" s="90"/>
      <c r="P185" s="226">
        <f>O185*H185</f>
        <v>0</v>
      </c>
      <c r="Q185" s="226">
        <v>1.0000000000000001E-05</v>
      </c>
      <c r="R185" s="226">
        <f>Q185*H185</f>
        <v>0.00012000000000000002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133</v>
      </c>
      <c r="AT185" s="228" t="s">
        <v>130</v>
      </c>
      <c r="AU185" s="228" t="s">
        <v>85</v>
      </c>
      <c r="AY185" s="16" t="s">
        <v>118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83</v>
      </c>
      <c r="BK185" s="229">
        <f>ROUND(I185*H185,2)</f>
        <v>0</v>
      </c>
      <c r="BL185" s="16" t="s">
        <v>126</v>
      </c>
      <c r="BM185" s="228" t="s">
        <v>630</v>
      </c>
    </row>
    <row r="186" s="2" customFormat="1" ht="49.05" customHeight="1">
      <c r="A186" s="37"/>
      <c r="B186" s="38"/>
      <c r="C186" s="217" t="s">
        <v>286</v>
      </c>
      <c r="D186" s="217" t="s">
        <v>121</v>
      </c>
      <c r="E186" s="218" t="s">
        <v>251</v>
      </c>
      <c r="F186" s="219" t="s">
        <v>252</v>
      </c>
      <c r="G186" s="220" t="s">
        <v>144</v>
      </c>
      <c r="H186" s="221">
        <v>6</v>
      </c>
      <c r="I186" s="222"/>
      <c r="J186" s="223">
        <f>ROUND(I186*H186,2)</f>
        <v>0</v>
      </c>
      <c r="K186" s="219" t="s">
        <v>125</v>
      </c>
      <c r="L186" s="43"/>
      <c r="M186" s="224" t="s">
        <v>1</v>
      </c>
      <c r="N186" s="225" t="s">
        <v>40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126</v>
      </c>
      <c r="AT186" s="228" t="s">
        <v>121</v>
      </c>
      <c r="AU186" s="228" t="s">
        <v>85</v>
      </c>
      <c r="AY186" s="16" t="s">
        <v>118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83</v>
      </c>
      <c r="BK186" s="229">
        <f>ROUND(I186*H186,2)</f>
        <v>0</v>
      </c>
      <c r="BL186" s="16" t="s">
        <v>126</v>
      </c>
      <c r="BM186" s="228" t="s">
        <v>631</v>
      </c>
    </row>
    <row r="187" s="2" customFormat="1">
      <c r="A187" s="37"/>
      <c r="B187" s="38"/>
      <c r="C187" s="39"/>
      <c r="D187" s="230" t="s">
        <v>128</v>
      </c>
      <c r="E187" s="39"/>
      <c r="F187" s="231" t="s">
        <v>254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128</v>
      </c>
      <c r="AU187" s="16" t="s">
        <v>85</v>
      </c>
    </row>
    <row r="188" s="2" customFormat="1" ht="24.15" customHeight="1">
      <c r="A188" s="37"/>
      <c r="B188" s="38"/>
      <c r="C188" s="235" t="s">
        <v>290</v>
      </c>
      <c r="D188" s="235" t="s">
        <v>130</v>
      </c>
      <c r="E188" s="236" t="s">
        <v>256</v>
      </c>
      <c r="F188" s="237" t="s">
        <v>257</v>
      </c>
      <c r="G188" s="238" t="s">
        <v>144</v>
      </c>
      <c r="H188" s="239">
        <v>6</v>
      </c>
      <c r="I188" s="240"/>
      <c r="J188" s="241">
        <f>ROUND(I188*H188,2)</f>
        <v>0</v>
      </c>
      <c r="K188" s="237" t="s">
        <v>125</v>
      </c>
      <c r="L188" s="242"/>
      <c r="M188" s="243" t="s">
        <v>1</v>
      </c>
      <c r="N188" s="244" t="s">
        <v>40</v>
      </c>
      <c r="O188" s="90"/>
      <c r="P188" s="226">
        <f>O188*H188</f>
        <v>0</v>
      </c>
      <c r="Q188" s="226">
        <v>4.0000000000000003E-05</v>
      </c>
      <c r="R188" s="226">
        <f>Q188*H188</f>
        <v>0.00024000000000000003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133</v>
      </c>
      <c r="AT188" s="228" t="s">
        <v>130</v>
      </c>
      <c r="AU188" s="228" t="s">
        <v>85</v>
      </c>
      <c r="AY188" s="16" t="s">
        <v>118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83</v>
      </c>
      <c r="BK188" s="229">
        <f>ROUND(I188*H188,2)</f>
        <v>0</v>
      </c>
      <c r="BL188" s="16" t="s">
        <v>126</v>
      </c>
      <c r="BM188" s="228" t="s">
        <v>632</v>
      </c>
    </row>
    <row r="189" s="2" customFormat="1" ht="16.5" customHeight="1">
      <c r="A189" s="37"/>
      <c r="B189" s="38"/>
      <c r="C189" s="235" t="s">
        <v>295</v>
      </c>
      <c r="D189" s="235" t="s">
        <v>130</v>
      </c>
      <c r="E189" s="236" t="s">
        <v>243</v>
      </c>
      <c r="F189" s="237" t="s">
        <v>244</v>
      </c>
      <c r="G189" s="238" t="s">
        <v>144</v>
      </c>
      <c r="H189" s="239">
        <v>6</v>
      </c>
      <c r="I189" s="240"/>
      <c r="J189" s="241">
        <f>ROUND(I189*H189,2)</f>
        <v>0</v>
      </c>
      <c r="K189" s="237" t="s">
        <v>125</v>
      </c>
      <c r="L189" s="242"/>
      <c r="M189" s="243" t="s">
        <v>1</v>
      </c>
      <c r="N189" s="244" t="s">
        <v>40</v>
      </c>
      <c r="O189" s="90"/>
      <c r="P189" s="226">
        <f>O189*H189</f>
        <v>0</v>
      </c>
      <c r="Q189" s="226">
        <v>3.0000000000000001E-05</v>
      </c>
      <c r="R189" s="226">
        <f>Q189*H189</f>
        <v>0.00018000000000000001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133</v>
      </c>
      <c r="AT189" s="228" t="s">
        <v>130</v>
      </c>
      <c r="AU189" s="228" t="s">
        <v>85</v>
      </c>
      <c r="AY189" s="16" t="s">
        <v>118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83</v>
      </c>
      <c r="BK189" s="229">
        <f>ROUND(I189*H189,2)</f>
        <v>0</v>
      </c>
      <c r="BL189" s="16" t="s">
        <v>126</v>
      </c>
      <c r="BM189" s="228" t="s">
        <v>633</v>
      </c>
    </row>
    <row r="190" s="2" customFormat="1" ht="16.5" customHeight="1">
      <c r="A190" s="37"/>
      <c r="B190" s="38"/>
      <c r="C190" s="235" t="s">
        <v>299</v>
      </c>
      <c r="D190" s="235" t="s">
        <v>130</v>
      </c>
      <c r="E190" s="236" t="s">
        <v>247</v>
      </c>
      <c r="F190" s="237" t="s">
        <v>248</v>
      </c>
      <c r="G190" s="238" t="s">
        <v>144</v>
      </c>
      <c r="H190" s="239">
        <v>6</v>
      </c>
      <c r="I190" s="240"/>
      <c r="J190" s="241">
        <f>ROUND(I190*H190,2)</f>
        <v>0</v>
      </c>
      <c r="K190" s="237" t="s">
        <v>125</v>
      </c>
      <c r="L190" s="242"/>
      <c r="M190" s="243" t="s">
        <v>1</v>
      </c>
      <c r="N190" s="244" t="s">
        <v>40</v>
      </c>
      <c r="O190" s="90"/>
      <c r="P190" s="226">
        <f>O190*H190</f>
        <v>0</v>
      </c>
      <c r="Q190" s="226">
        <v>1.0000000000000001E-05</v>
      </c>
      <c r="R190" s="226">
        <f>Q190*H190</f>
        <v>6.0000000000000008E-05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133</v>
      </c>
      <c r="AT190" s="228" t="s">
        <v>130</v>
      </c>
      <c r="AU190" s="228" t="s">
        <v>85</v>
      </c>
      <c r="AY190" s="16" t="s">
        <v>118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83</v>
      </c>
      <c r="BK190" s="229">
        <f>ROUND(I190*H190,2)</f>
        <v>0</v>
      </c>
      <c r="BL190" s="16" t="s">
        <v>126</v>
      </c>
      <c r="BM190" s="228" t="s">
        <v>634</v>
      </c>
    </row>
    <row r="191" s="2" customFormat="1" ht="49.05" customHeight="1">
      <c r="A191" s="37"/>
      <c r="B191" s="38"/>
      <c r="C191" s="217" t="s">
        <v>303</v>
      </c>
      <c r="D191" s="217" t="s">
        <v>121</v>
      </c>
      <c r="E191" s="218" t="s">
        <v>635</v>
      </c>
      <c r="F191" s="219" t="s">
        <v>636</v>
      </c>
      <c r="G191" s="220" t="s">
        <v>144</v>
      </c>
      <c r="H191" s="221">
        <v>31</v>
      </c>
      <c r="I191" s="222"/>
      <c r="J191" s="223">
        <f>ROUND(I191*H191,2)</f>
        <v>0</v>
      </c>
      <c r="K191" s="219" t="s">
        <v>125</v>
      </c>
      <c r="L191" s="43"/>
      <c r="M191" s="224" t="s">
        <v>1</v>
      </c>
      <c r="N191" s="225" t="s">
        <v>40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126</v>
      </c>
      <c r="AT191" s="228" t="s">
        <v>121</v>
      </c>
      <c r="AU191" s="228" t="s">
        <v>85</v>
      </c>
      <c r="AY191" s="16" t="s">
        <v>118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83</v>
      </c>
      <c r="BK191" s="229">
        <f>ROUND(I191*H191,2)</f>
        <v>0</v>
      </c>
      <c r="BL191" s="16" t="s">
        <v>126</v>
      </c>
      <c r="BM191" s="228" t="s">
        <v>637</v>
      </c>
    </row>
    <row r="192" s="2" customFormat="1">
      <c r="A192" s="37"/>
      <c r="B192" s="38"/>
      <c r="C192" s="39"/>
      <c r="D192" s="230" t="s">
        <v>128</v>
      </c>
      <c r="E192" s="39"/>
      <c r="F192" s="231" t="s">
        <v>638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128</v>
      </c>
      <c r="AU192" s="16" t="s">
        <v>85</v>
      </c>
    </row>
    <row r="193" s="2" customFormat="1" ht="16.5" customHeight="1">
      <c r="A193" s="37"/>
      <c r="B193" s="38"/>
      <c r="C193" s="235" t="s">
        <v>308</v>
      </c>
      <c r="D193" s="235" t="s">
        <v>130</v>
      </c>
      <c r="E193" s="236" t="s">
        <v>639</v>
      </c>
      <c r="F193" s="237" t="s">
        <v>640</v>
      </c>
      <c r="G193" s="238" t="s">
        <v>144</v>
      </c>
      <c r="H193" s="239">
        <v>31</v>
      </c>
      <c r="I193" s="240"/>
      <c r="J193" s="241">
        <f>ROUND(I193*H193,2)</f>
        <v>0</v>
      </c>
      <c r="K193" s="237" t="s">
        <v>1</v>
      </c>
      <c r="L193" s="242"/>
      <c r="M193" s="243" t="s">
        <v>1</v>
      </c>
      <c r="N193" s="244" t="s">
        <v>40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133</v>
      </c>
      <c r="AT193" s="228" t="s">
        <v>130</v>
      </c>
      <c r="AU193" s="228" t="s">
        <v>85</v>
      </c>
      <c r="AY193" s="16" t="s">
        <v>118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83</v>
      </c>
      <c r="BK193" s="229">
        <f>ROUND(I193*H193,2)</f>
        <v>0</v>
      </c>
      <c r="BL193" s="16" t="s">
        <v>126</v>
      </c>
      <c r="BM193" s="228" t="s">
        <v>641</v>
      </c>
    </row>
    <row r="194" s="2" customFormat="1" ht="24.15" customHeight="1">
      <c r="A194" s="37"/>
      <c r="B194" s="38"/>
      <c r="C194" s="217" t="s">
        <v>312</v>
      </c>
      <c r="D194" s="217" t="s">
        <v>121</v>
      </c>
      <c r="E194" s="218" t="s">
        <v>642</v>
      </c>
      <c r="F194" s="219" t="s">
        <v>643</v>
      </c>
      <c r="G194" s="220" t="s">
        <v>144</v>
      </c>
      <c r="H194" s="221">
        <v>11</v>
      </c>
      <c r="I194" s="222"/>
      <c r="J194" s="223">
        <f>ROUND(I194*H194,2)</f>
        <v>0</v>
      </c>
      <c r="K194" s="219" t="s">
        <v>125</v>
      </c>
      <c r="L194" s="43"/>
      <c r="M194" s="224" t="s">
        <v>1</v>
      </c>
      <c r="N194" s="225" t="s">
        <v>40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126</v>
      </c>
      <c r="AT194" s="228" t="s">
        <v>121</v>
      </c>
      <c r="AU194" s="228" t="s">
        <v>85</v>
      </c>
      <c r="AY194" s="16" t="s">
        <v>118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83</v>
      </c>
      <c r="BK194" s="229">
        <f>ROUND(I194*H194,2)</f>
        <v>0</v>
      </c>
      <c r="BL194" s="16" t="s">
        <v>126</v>
      </c>
      <c r="BM194" s="228" t="s">
        <v>644</v>
      </c>
    </row>
    <row r="195" s="2" customFormat="1">
      <c r="A195" s="37"/>
      <c r="B195" s="38"/>
      <c r="C195" s="39"/>
      <c r="D195" s="230" t="s">
        <v>128</v>
      </c>
      <c r="E195" s="39"/>
      <c r="F195" s="231" t="s">
        <v>645</v>
      </c>
      <c r="G195" s="39"/>
      <c r="H195" s="39"/>
      <c r="I195" s="232"/>
      <c r="J195" s="39"/>
      <c r="K195" s="39"/>
      <c r="L195" s="43"/>
      <c r="M195" s="233"/>
      <c r="N195" s="234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128</v>
      </c>
      <c r="AU195" s="16" t="s">
        <v>85</v>
      </c>
    </row>
    <row r="196" s="2" customFormat="1" ht="16.5" customHeight="1">
      <c r="A196" s="37"/>
      <c r="B196" s="38"/>
      <c r="C196" s="235" t="s">
        <v>316</v>
      </c>
      <c r="D196" s="235" t="s">
        <v>130</v>
      </c>
      <c r="E196" s="236" t="s">
        <v>646</v>
      </c>
      <c r="F196" s="237" t="s">
        <v>647</v>
      </c>
      <c r="G196" s="238" t="s">
        <v>144</v>
      </c>
      <c r="H196" s="239">
        <v>11</v>
      </c>
      <c r="I196" s="240"/>
      <c r="J196" s="241">
        <f>ROUND(I196*H196,2)</f>
        <v>0</v>
      </c>
      <c r="K196" s="237" t="s">
        <v>125</v>
      </c>
      <c r="L196" s="242"/>
      <c r="M196" s="243" t="s">
        <v>1</v>
      </c>
      <c r="N196" s="244" t="s">
        <v>40</v>
      </c>
      <c r="O196" s="90"/>
      <c r="P196" s="226">
        <f>O196*H196</f>
        <v>0</v>
      </c>
      <c r="Q196" s="226">
        <v>0.00011</v>
      </c>
      <c r="R196" s="226">
        <f>Q196*H196</f>
        <v>0.0012100000000000001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133</v>
      </c>
      <c r="AT196" s="228" t="s">
        <v>130</v>
      </c>
      <c r="AU196" s="228" t="s">
        <v>85</v>
      </c>
      <c r="AY196" s="16" t="s">
        <v>118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83</v>
      </c>
      <c r="BK196" s="229">
        <f>ROUND(I196*H196,2)</f>
        <v>0</v>
      </c>
      <c r="BL196" s="16" t="s">
        <v>126</v>
      </c>
      <c r="BM196" s="228" t="s">
        <v>648</v>
      </c>
    </row>
    <row r="197" s="2" customFormat="1" ht="49.05" customHeight="1">
      <c r="A197" s="37"/>
      <c r="B197" s="38"/>
      <c r="C197" s="217" t="s">
        <v>320</v>
      </c>
      <c r="D197" s="217" t="s">
        <v>121</v>
      </c>
      <c r="E197" s="218" t="s">
        <v>264</v>
      </c>
      <c r="F197" s="219" t="s">
        <v>265</v>
      </c>
      <c r="G197" s="220" t="s">
        <v>144</v>
      </c>
      <c r="H197" s="221">
        <v>143</v>
      </c>
      <c r="I197" s="222"/>
      <c r="J197" s="223">
        <f>ROUND(I197*H197,2)</f>
        <v>0</v>
      </c>
      <c r="K197" s="219" t="s">
        <v>125</v>
      </c>
      <c r="L197" s="43"/>
      <c r="M197" s="224" t="s">
        <v>1</v>
      </c>
      <c r="N197" s="225" t="s">
        <v>40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126</v>
      </c>
      <c r="AT197" s="228" t="s">
        <v>121</v>
      </c>
      <c r="AU197" s="228" t="s">
        <v>85</v>
      </c>
      <c r="AY197" s="16" t="s">
        <v>118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83</v>
      </c>
      <c r="BK197" s="229">
        <f>ROUND(I197*H197,2)</f>
        <v>0</v>
      </c>
      <c r="BL197" s="16" t="s">
        <v>126</v>
      </c>
      <c r="BM197" s="228" t="s">
        <v>649</v>
      </c>
    </row>
    <row r="198" s="2" customFormat="1">
      <c r="A198" s="37"/>
      <c r="B198" s="38"/>
      <c r="C198" s="39"/>
      <c r="D198" s="230" t="s">
        <v>128</v>
      </c>
      <c r="E198" s="39"/>
      <c r="F198" s="231" t="s">
        <v>267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128</v>
      </c>
      <c r="AU198" s="16" t="s">
        <v>85</v>
      </c>
    </row>
    <row r="199" s="2" customFormat="1" ht="24.15" customHeight="1">
      <c r="A199" s="37"/>
      <c r="B199" s="38"/>
      <c r="C199" s="235" t="s">
        <v>324</v>
      </c>
      <c r="D199" s="235" t="s">
        <v>130</v>
      </c>
      <c r="E199" s="236" t="s">
        <v>268</v>
      </c>
      <c r="F199" s="237" t="s">
        <v>269</v>
      </c>
      <c r="G199" s="238" t="s">
        <v>144</v>
      </c>
      <c r="H199" s="239">
        <v>143</v>
      </c>
      <c r="I199" s="240"/>
      <c r="J199" s="241">
        <f>ROUND(I199*H199,2)</f>
        <v>0</v>
      </c>
      <c r="K199" s="237" t="s">
        <v>125</v>
      </c>
      <c r="L199" s="242"/>
      <c r="M199" s="243" t="s">
        <v>1</v>
      </c>
      <c r="N199" s="244" t="s">
        <v>40</v>
      </c>
      <c r="O199" s="90"/>
      <c r="P199" s="226">
        <f>O199*H199</f>
        <v>0</v>
      </c>
      <c r="Q199" s="226">
        <v>6.0000000000000002E-05</v>
      </c>
      <c r="R199" s="226">
        <f>Q199*H199</f>
        <v>0.0085800000000000008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133</v>
      </c>
      <c r="AT199" s="228" t="s">
        <v>130</v>
      </c>
      <c r="AU199" s="228" t="s">
        <v>85</v>
      </c>
      <c r="AY199" s="16" t="s">
        <v>118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83</v>
      </c>
      <c r="BK199" s="229">
        <f>ROUND(I199*H199,2)</f>
        <v>0</v>
      </c>
      <c r="BL199" s="16" t="s">
        <v>126</v>
      </c>
      <c r="BM199" s="228" t="s">
        <v>650</v>
      </c>
    </row>
    <row r="200" s="2" customFormat="1" ht="16.5" customHeight="1">
      <c r="A200" s="37"/>
      <c r="B200" s="38"/>
      <c r="C200" s="235" t="s">
        <v>329</v>
      </c>
      <c r="D200" s="235" t="s">
        <v>130</v>
      </c>
      <c r="E200" s="236" t="s">
        <v>247</v>
      </c>
      <c r="F200" s="237" t="s">
        <v>248</v>
      </c>
      <c r="G200" s="238" t="s">
        <v>144</v>
      </c>
      <c r="H200" s="239">
        <v>45</v>
      </c>
      <c r="I200" s="240"/>
      <c r="J200" s="241">
        <f>ROUND(I200*H200,2)</f>
        <v>0</v>
      </c>
      <c r="K200" s="237" t="s">
        <v>125</v>
      </c>
      <c r="L200" s="242"/>
      <c r="M200" s="243" t="s">
        <v>1</v>
      </c>
      <c r="N200" s="244" t="s">
        <v>40</v>
      </c>
      <c r="O200" s="90"/>
      <c r="P200" s="226">
        <f>O200*H200</f>
        <v>0</v>
      </c>
      <c r="Q200" s="226">
        <v>1.0000000000000001E-05</v>
      </c>
      <c r="R200" s="226">
        <f>Q200*H200</f>
        <v>0.00045000000000000004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133</v>
      </c>
      <c r="AT200" s="228" t="s">
        <v>130</v>
      </c>
      <c r="AU200" s="228" t="s">
        <v>85</v>
      </c>
      <c r="AY200" s="16" t="s">
        <v>118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83</v>
      </c>
      <c r="BK200" s="229">
        <f>ROUND(I200*H200,2)</f>
        <v>0</v>
      </c>
      <c r="BL200" s="16" t="s">
        <v>126</v>
      </c>
      <c r="BM200" s="228" t="s">
        <v>651</v>
      </c>
    </row>
    <row r="201" s="2" customFormat="1" ht="16.5" customHeight="1">
      <c r="A201" s="37"/>
      <c r="B201" s="38"/>
      <c r="C201" s="235" t="s">
        <v>333</v>
      </c>
      <c r="D201" s="235" t="s">
        <v>130</v>
      </c>
      <c r="E201" s="236" t="s">
        <v>652</v>
      </c>
      <c r="F201" s="237" t="s">
        <v>653</v>
      </c>
      <c r="G201" s="238" t="s">
        <v>144</v>
      </c>
      <c r="H201" s="239">
        <v>10</v>
      </c>
      <c r="I201" s="240"/>
      <c r="J201" s="241">
        <f>ROUND(I201*H201,2)</f>
        <v>0</v>
      </c>
      <c r="K201" s="237" t="s">
        <v>125</v>
      </c>
      <c r="L201" s="242"/>
      <c r="M201" s="243" t="s">
        <v>1</v>
      </c>
      <c r="N201" s="244" t="s">
        <v>40</v>
      </c>
      <c r="O201" s="90"/>
      <c r="P201" s="226">
        <f>O201*H201</f>
        <v>0</v>
      </c>
      <c r="Q201" s="226">
        <v>2.0000000000000002E-05</v>
      </c>
      <c r="R201" s="226">
        <f>Q201*H201</f>
        <v>0.00020000000000000001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133</v>
      </c>
      <c r="AT201" s="228" t="s">
        <v>130</v>
      </c>
      <c r="AU201" s="228" t="s">
        <v>85</v>
      </c>
      <c r="AY201" s="16" t="s">
        <v>118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83</v>
      </c>
      <c r="BK201" s="229">
        <f>ROUND(I201*H201,2)</f>
        <v>0</v>
      </c>
      <c r="BL201" s="16" t="s">
        <v>126</v>
      </c>
      <c r="BM201" s="228" t="s">
        <v>654</v>
      </c>
    </row>
    <row r="202" s="2" customFormat="1" ht="16.5" customHeight="1">
      <c r="A202" s="37"/>
      <c r="B202" s="38"/>
      <c r="C202" s="235" t="s">
        <v>337</v>
      </c>
      <c r="D202" s="235" t="s">
        <v>130</v>
      </c>
      <c r="E202" s="236" t="s">
        <v>274</v>
      </c>
      <c r="F202" s="237" t="s">
        <v>275</v>
      </c>
      <c r="G202" s="238" t="s">
        <v>144</v>
      </c>
      <c r="H202" s="239">
        <v>45</v>
      </c>
      <c r="I202" s="240"/>
      <c r="J202" s="241">
        <f>ROUND(I202*H202,2)</f>
        <v>0</v>
      </c>
      <c r="K202" s="237" t="s">
        <v>125</v>
      </c>
      <c r="L202" s="242"/>
      <c r="M202" s="243" t="s">
        <v>1</v>
      </c>
      <c r="N202" s="244" t="s">
        <v>40</v>
      </c>
      <c r="O202" s="90"/>
      <c r="P202" s="226">
        <f>O202*H202</f>
        <v>0</v>
      </c>
      <c r="Q202" s="226">
        <v>3.0000000000000001E-05</v>
      </c>
      <c r="R202" s="226">
        <f>Q202*H202</f>
        <v>0.0013500000000000001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133</v>
      </c>
      <c r="AT202" s="228" t="s">
        <v>130</v>
      </c>
      <c r="AU202" s="228" t="s">
        <v>85</v>
      </c>
      <c r="AY202" s="16" t="s">
        <v>118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83</v>
      </c>
      <c r="BK202" s="229">
        <f>ROUND(I202*H202,2)</f>
        <v>0</v>
      </c>
      <c r="BL202" s="16" t="s">
        <v>126</v>
      </c>
      <c r="BM202" s="228" t="s">
        <v>655</v>
      </c>
    </row>
    <row r="203" s="2" customFormat="1" ht="16.5" customHeight="1">
      <c r="A203" s="37"/>
      <c r="B203" s="38"/>
      <c r="C203" s="235" t="s">
        <v>342</v>
      </c>
      <c r="D203" s="235" t="s">
        <v>130</v>
      </c>
      <c r="E203" s="236" t="s">
        <v>278</v>
      </c>
      <c r="F203" s="237" t="s">
        <v>279</v>
      </c>
      <c r="G203" s="238" t="s">
        <v>144</v>
      </c>
      <c r="H203" s="239">
        <v>6</v>
      </c>
      <c r="I203" s="240"/>
      <c r="J203" s="241">
        <f>ROUND(I203*H203,2)</f>
        <v>0</v>
      </c>
      <c r="K203" s="237" t="s">
        <v>125</v>
      </c>
      <c r="L203" s="242"/>
      <c r="M203" s="243" t="s">
        <v>1</v>
      </c>
      <c r="N203" s="244" t="s">
        <v>40</v>
      </c>
      <c r="O203" s="90"/>
      <c r="P203" s="226">
        <f>O203*H203</f>
        <v>0</v>
      </c>
      <c r="Q203" s="226">
        <v>4.0000000000000003E-05</v>
      </c>
      <c r="R203" s="226">
        <f>Q203*H203</f>
        <v>0.00024000000000000003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133</v>
      </c>
      <c r="AT203" s="228" t="s">
        <v>130</v>
      </c>
      <c r="AU203" s="228" t="s">
        <v>85</v>
      </c>
      <c r="AY203" s="16" t="s">
        <v>118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83</v>
      </c>
      <c r="BK203" s="229">
        <f>ROUND(I203*H203,2)</f>
        <v>0</v>
      </c>
      <c r="BL203" s="16" t="s">
        <v>126</v>
      </c>
      <c r="BM203" s="228" t="s">
        <v>656</v>
      </c>
    </row>
    <row r="204" s="2" customFormat="1" ht="49.05" customHeight="1">
      <c r="A204" s="37"/>
      <c r="B204" s="38"/>
      <c r="C204" s="217" t="s">
        <v>347</v>
      </c>
      <c r="D204" s="217" t="s">
        <v>121</v>
      </c>
      <c r="E204" s="218" t="s">
        <v>282</v>
      </c>
      <c r="F204" s="219" t="s">
        <v>283</v>
      </c>
      <c r="G204" s="220" t="s">
        <v>144</v>
      </c>
      <c r="H204" s="221">
        <v>103</v>
      </c>
      <c r="I204" s="222"/>
      <c r="J204" s="223">
        <f>ROUND(I204*H204,2)</f>
        <v>0</v>
      </c>
      <c r="K204" s="219" t="s">
        <v>125</v>
      </c>
      <c r="L204" s="43"/>
      <c r="M204" s="224" t="s">
        <v>1</v>
      </c>
      <c r="N204" s="225" t="s">
        <v>40</v>
      </c>
      <c r="O204" s="90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126</v>
      </c>
      <c r="AT204" s="228" t="s">
        <v>121</v>
      </c>
      <c r="AU204" s="228" t="s">
        <v>85</v>
      </c>
      <c r="AY204" s="16" t="s">
        <v>118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83</v>
      </c>
      <c r="BK204" s="229">
        <f>ROUND(I204*H204,2)</f>
        <v>0</v>
      </c>
      <c r="BL204" s="16" t="s">
        <v>126</v>
      </c>
      <c r="BM204" s="228" t="s">
        <v>657</v>
      </c>
    </row>
    <row r="205" s="2" customFormat="1">
      <c r="A205" s="37"/>
      <c r="B205" s="38"/>
      <c r="C205" s="39"/>
      <c r="D205" s="230" t="s">
        <v>128</v>
      </c>
      <c r="E205" s="39"/>
      <c r="F205" s="231" t="s">
        <v>285</v>
      </c>
      <c r="G205" s="39"/>
      <c r="H205" s="39"/>
      <c r="I205" s="232"/>
      <c r="J205" s="39"/>
      <c r="K205" s="39"/>
      <c r="L205" s="43"/>
      <c r="M205" s="233"/>
      <c r="N205" s="234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128</v>
      </c>
      <c r="AU205" s="16" t="s">
        <v>85</v>
      </c>
    </row>
    <row r="206" s="2" customFormat="1" ht="24.15" customHeight="1">
      <c r="A206" s="37"/>
      <c r="B206" s="38"/>
      <c r="C206" s="235" t="s">
        <v>352</v>
      </c>
      <c r="D206" s="235" t="s">
        <v>130</v>
      </c>
      <c r="E206" s="236" t="s">
        <v>287</v>
      </c>
      <c r="F206" s="237" t="s">
        <v>288</v>
      </c>
      <c r="G206" s="238" t="s">
        <v>144</v>
      </c>
      <c r="H206" s="239">
        <v>103</v>
      </c>
      <c r="I206" s="240"/>
      <c r="J206" s="241">
        <f>ROUND(I206*H206,2)</f>
        <v>0</v>
      </c>
      <c r="K206" s="237" t="s">
        <v>125</v>
      </c>
      <c r="L206" s="242"/>
      <c r="M206" s="243" t="s">
        <v>1</v>
      </c>
      <c r="N206" s="244" t="s">
        <v>40</v>
      </c>
      <c r="O206" s="90"/>
      <c r="P206" s="226">
        <f>O206*H206</f>
        <v>0</v>
      </c>
      <c r="Q206" s="226">
        <v>0.00010000000000000001</v>
      </c>
      <c r="R206" s="226">
        <f>Q206*H206</f>
        <v>0.0103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133</v>
      </c>
      <c r="AT206" s="228" t="s">
        <v>130</v>
      </c>
      <c r="AU206" s="228" t="s">
        <v>85</v>
      </c>
      <c r="AY206" s="16" t="s">
        <v>118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83</v>
      </c>
      <c r="BK206" s="229">
        <f>ROUND(I206*H206,2)</f>
        <v>0</v>
      </c>
      <c r="BL206" s="16" t="s">
        <v>126</v>
      </c>
      <c r="BM206" s="228" t="s">
        <v>658</v>
      </c>
    </row>
    <row r="207" s="2" customFormat="1" ht="33" customHeight="1">
      <c r="A207" s="37"/>
      <c r="B207" s="38"/>
      <c r="C207" s="217" t="s">
        <v>357</v>
      </c>
      <c r="D207" s="217" t="s">
        <v>121</v>
      </c>
      <c r="E207" s="218" t="s">
        <v>659</v>
      </c>
      <c r="F207" s="219" t="s">
        <v>660</v>
      </c>
      <c r="G207" s="220" t="s">
        <v>144</v>
      </c>
      <c r="H207" s="221">
        <v>1</v>
      </c>
      <c r="I207" s="222"/>
      <c r="J207" s="223">
        <f>ROUND(I207*H207,2)</f>
        <v>0</v>
      </c>
      <c r="K207" s="219" t="s">
        <v>125</v>
      </c>
      <c r="L207" s="43"/>
      <c r="M207" s="224" t="s">
        <v>1</v>
      </c>
      <c r="N207" s="225" t="s">
        <v>40</v>
      </c>
      <c r="O207" s="90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126</v>
      </c>
      <c r="AT207" s="228" t="s">
        <v>121</v>
      </c>
      <c r="AU207" s="228" t="s">
        <v>85</v>
      </c>
      <c r="AY207" s="16" t="s">
        <v>118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6" t="s">
        <v>83</v>
      </c>
      <c r="BK207" s="229">
        <f>ROUND(I207*H207,2)</f>
        <v>0</v>
      </c>
      <c r="BL207" s="16" t="s">
        <v>126</v>
      </c>
      <c r="BM207" s="228" t="s">
        <v>661</v>
      </c>
    </row>
    <row r="208" s="2" customFormat="1">
      <c r="A208" s="37"/>
      <c r="B208" s="38"/>
      <c r="C208" s="39"/>
      <c r="D208" s="230" t="s">
        <v>128</v>
      </c>
      <c r="E208" s="39"/>
      <c r="F208" s="231" t="s">
        <v>662</v>
      </c>
      <c r="G208" s="39"/>
      <c r="H208" s="39"/>
      <c r="I208" s="232"/>
      <c r="J208" s="39"/>
      <c r="K208" s="39"/>
      <c r="L208" s="43"/>
      <c r="M208" s="233"/>
      <c r="N208" s="234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128</v>
      </c>
      <c r="AU208" s="16" t="s">
        <v>85</v>
      </c>
    </row>
    <row r="209" s="2" customFormat="1" ht="24.15" customHeight="1">
      <c r="A209" s="37"/>
      <c r="B209" s="38"/>
      <c r="C209" s="235" t="s">
        <v>363</v>
      </c>
      <c r="D209" s="235" t="s">
        <v>130</v>
      </c>
      <c r="E209" s="236" t="s">
        <v>663</v>
      </c>
      <c r="F209" s="237" t="s">
        <v>664</v>
      </c>
      <c r="G209" s="238" t="s">
        <v>144</v>
      </c>
      <c r="H209" s="239">
        <v>1</v>
      </c>
      <c r="I209" s="240"/>
      <c r="J209" s="241">
        <f>ROUND(I209*H209,2)</f>
        <v>0</v>
      </c>
      <c r="K209" s="237" t="s">
        <v>125</v>
      </c>
      <c r="L209" s="242"/>
      <c r="M209" s="243" t="s">
        <v>1</v>
      </c>
      <c r="N209" s="244" t="s">
        <v>40</v>
      </c>
      <c r="O209" s="90"/>
      <c r="P209" s="226">
        <f>O209*H209</f>
        <v>0</v>
      </c>
      <c r="Q209" s="226">
        <v>0.00023000000000000001</v>
      </c>
      <c r="R209" s="226">
        <f>Q209*H209</f>
        <v>0.00023000000000000001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133</v>
      </c>
      <c r="AT209" s="228" t="s">
        <v>130</v>
      </c>
      <c r="AU209" s="228" t="s">
        <v>85</v>
      </c>
      <c r="AY209" s="16" t="s">
        <v>118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6" t="s">
        <v>83</v>
      </c>
      <c r="BK209" s="229">
        <f>ROUND(I209*H209,2)</f>
        <v>0</v>
      </c>
      <c r="BL209" s="16" t="s">
        <v>126</v>
      </c>
      <c r="BM209" s="228" t="s">
        <v>665</v>
      </c>
    </row>
    <row r="210" s="2" customFormat="1" ht="49.05" customHeight="1">
      <c r="A210" s="37"/>
      <c r="B210" s="38"/>
      <c r="C210" s="217" t="s">
        <v>368</v>
      </c>
      <c r="D210" s="217" t="s">
        <v>121</v>
      </c>
      <c r="E210" s="218" t="s">
        <v>291</v>
      </c>
      <c r="F210" s="219" t="s">
        <v>292</v>
      </c>
      <c r="G210" s="220" t="s">
        <v>144</v>
      </c>
      <c r="H210" s="221">
        <v>26</v>
      </c>
      <c r="I210" s="222"/>
      <c r="J210" s="223">
        <f>ROUND(I210*H210,2)</f>
        <v>0</v>
      </c>
      <c r="K210" s="219" t="s">
        <v>125</v>
      </c>
      <c r="L210" s="43"/>
      <c r="M210" s="224" t="s">
        <v>1</v>
      </c>
      <c r="N210" s="225" t="s">
        <v>40</v>
      </c>
      <c r="O210" s="90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126</v>
      </c>
      <c r="AT210" s="228" t="s">
        <v>121</v>
      </c>
      <c r="AU210" s="228" t="s">
        <v>85</v>
      </c>
      <c r="AY210" s="16" t="s">
        <v>118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83</v>
      </c>
      <c r="BK210" s="229">
        <f>ROUND(I210*H210,2)</f>
        <v>0</v>
      </c>
      <c r="BL210" s="16" t="s">
        <v>126</v>
      </c>
      <c r="BM210" s="228" t="s">
        <v>666</v>
      </c>
    </row>
    <row r="211" s="2" customFormat="1">
      <c r="A211" s="37"/>
      <c r="B211" s="38"/>
      <c r="C211" s="39"/>
      <c r="D211" s="230" t="s">
        <v>128</v>
      </c>
      <c r="E211" s="39"/>
      <c r="F211" s="231" t="s">
        <v>294</v>
      </c>
      <c r="G211" s="39"/>
      <c r="H211" s="39"/>
      <c r="I211" s="232"/>
      <c r="J211" s="39"/>
      <c r="K211" s="39"/>
      <c r="L211" s="43"/>
      <c r="M211" s="233"/>
      <c r="N211" s="234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128</v>
      </c>
      <c r="AU211" s="16" t="s">
        <v>85</v>
      </c>
    </row>
    <row r="212" s="2" customFormat="1" ht="33" customHeight="1">
      <c r="A212" s="37"/>
      <c r="B212" s="38"/>
      <c r="C212" s="235" t="s">
        <v>372</v>
      </c>
      <c r="D212" s="235" t="s">
        <v>130</v>
      </c>
      <c r="E212" s="236" t="s">
        <v>296</v>
      </c>
      <c r="F212" s="237" t="s">
        <v>297</v>
      </c>
      <c r="G212" s="238" t="s">
        <v>144</v>
      </c>
      <c r="H212" s="239">
        <v>19</v>
      </c>
      <c r="I212" s="240"/>
      <c r="J212" s="241">
        <f>ROUND(I212*H212,2)</f>
        <v>0</v>
      </c>
      <c r="K212" s="237" t="s">
        <v>1</v>
      </c>
      <c r="L212" s="242"/>
      <c r="M212" s="243" t="s">
        <v>1</v>
      </c>
      <c r="N212" s="244" t="s">
        <v>40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133</v>
      </c>
      <c r="AT212" s="228" t="s">
        <v>130</v>
      </c>
      <c r="AU212" s="228" t="s">
        <v>85</v>
      </c>
      <c r="AY212" s="16" t="s">
        <v>118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83</v>
      </c>
      <c r="BK212" s="229">
        <f>ROUND(I212*H212,2)</f>
        <v>0</v>
      </c>
      <c r="BL212" s="16" t="s">
        <v>126</v>
      </c>
      <c r="BM212" s="228" t="s">
        <v>667</v>
      </c>
    </row>
    <row r="213" s="2" customFormat="1" ht="37.8" customHeight="1">
      <c r="A213" s="37"/>
      <c r="B213" s="38"/>
      <c r="C213" s="235" t="s">
        <v>376</v>
      </c>
      <c r="D213" s="235" t="s">
        <v>130</v>
      </c>
      <c r="E213" s="236" t="s">
        <v>300</v>
      </c>
      <c r="F213" s="237" t="s">
        <v>301</v>
      </c>
      <c r="G213" s="238" t="s">
        <v>144</v>
      </c>
      <c r="H213" s="239">
        <v>7</v>
      </c>
      <c r="I213" s="240"/>
      <c r="J213" s="241">
        <f>ROUND(I213*H213,2)</f>
        <v>0</v>
      </c>
      <c r="K213" s="237" t="s">
        <v>1</v>
      </c>
      <c r="L213" s="242"/>
      <c r="M213" s="243" t="s">
        <v>1</v>
      </c>
      <c r="N213" s="244" t="s">
        <v>40</v>
      </c>
      <c r="O213" s="90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8" t="s">
        <v>133</v>
      </c>
      <c r="AT213" s="228" t="s">
        <v>130</v>
      </c>
      <c r="AU213" s="228" t="s">
        <v>85</v>
      </c>
      <c r="AY213" s="16" t="s">
        <v>118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6" t="s">
        <v>83</v>
      </c>
      <c r="BK213" s="229">
        <f>ROUND(I213*H213,2)</f>
        <v>0</v>
      </c>
      <c r="BL213" s="16" t="s">
        <v>126</v>
      </c>
      <c r="BM213" s="228" t="s">
        <v>668</v>
      </c>
    </row>
    <row r="214" s="2" customFormat="1" ht="44.25" customHeight="1">
      <c r="A214" s="37"/>
      <c r="B214" s="38"/>
      <c r="C214" s="217" t="s">
        <v>382</v>
      </c>
      <c r="D214" s="217" t="s">
        <v>121</v>
      </c>
      <c r="E214" s="218" t="s">
        <v>304</v>
      </c>
      <c r="F214" s="219" t="s">
        <v>305</v>
      </c>
      <c r="G214" s="220" t="s">
        <v>144</v>
      </c>
      <c r="H214" s="221">
        <v>231</v>
      </c>
      <c r="I214" s="222"/>
      <c r="J214" s="223">
        <f>ROUND(I214*H214,2)</f>
        <v>0</v>
      </c>
      <c r="K214" s="219" t="s">
        <v>125</v>
      </c>
      <c r="L214" s="43"/>
      <c r="M214" s="224" t="s">
        <v>1</v>
      </c>
      <c r="N214" s="225" t="s">
        <v>40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126</v>
      </c>
      <c r="AT214" s="228" t="s">
        <v>121</v>
      </c>
      <c r="AU214" s="228" t="s">
        <v>85</v>
      </c>
      <c r="AY214" s="16" t="s">
        <v>118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83</v>
      </c>
      <c r="BK214" s="229">
        <f>ROUND(I214*H214,2)</f>
        <v>0</v>
      </c>
      <c r="BL214" s="16" t="s">
        <v>126</v>
      </c>
      <c r="BM214" s="228" t="s">
        <v>669</v>
      </c>
    </row>
    <row r="215" s="2" customFormat="1">
      <c r="A215" s="37"/>
      <c r="B215" s="38"/>
      <c r="C215" s="39"/>
      <c r="D215" s="230" t="s">
        <v>128</v>
      </c>
      <c r="E215" s="39"/>
      <c r="F215" s="231" t="s">
        <v>307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128</v>
      </c>
      <c r="AU215" s="16" t="s">
        <v>85</v>
      </c>
    </row>
    <row r="216" s="2" customFormat="1" ht="37.8" customHeight="1">
      <c r="A216" s="37"/>
      <c r="B216" s="38"/>
      <c r="C216" s="235" t="s">
        <v>387</v>
      </c>
      <c r="D216" s="235" t="s">
        <v>130</v>
      </c>
      <c r="E216" s="236" t="s">
        <v>309</v>
      </c>
      <c r="F216" s="237" t="s">
        <v>310</v>
      </c>
      <c r="G216" s="238" t="s">
        <v>144</v>
      </c>
      <c r="H216" s="239">
        <v>132</v>
      </c>
      <c r="I216" s="240"/>
      <c r="J216" s="241">
        <f>ROUND(I216*H216,2)</f>
        <v>0</v>
      </c>
      <c r="K216" s="237" t="s">
        <v>1</v>
      </c>
      <c r="L216" s="242"/>
      <c r="M216" s="243" t="s">
        <v>1</v>
      </c>
      <c r="N216" s="244" t="s">
        <v>40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133</v>
      </c>
      <c r="AT216" s="228" t="s">
        <v>130</v>
      </c>
      <c r="AU216" s="228" t="s">
        <v>85</v>
      </c>
      <c r="AY216" s="16" t="s">
        <v>118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83</v>
      </c>
      <c r="BK216" s="229">
        <f>ROUND(I216*H216,2)</f>
        <v>0</v>
      </c>
      <c r="BL216" s="16" t="s">
        <v>126</v>
      </c>
      <c r="BM216" s="228" t="s">
        <v>670</v>
      </c>
    </row>
    <row r="217" s="2" customFormat="1" ht="33" customHeight="1">
      <c r="A217" s="37"/>
      <c r="B217" s="38"/>
      <c r="C217" s="235" t="s">
        <v>392</v>
      </c>
      <c r="D217" s="235" t="s">
        <v>130</v>
      </c>
      <c r="E217" s="236" t="s">
        <v>313</v>
      </c>
      <c r="F217" s="237" t="s">
        <v>314</v>
      </c>
      <c r="G217" s="238" t="s">
        <v>144</v>
      </c>
      <c r="H217" s="239">
        <v>15</v>
      </c>
      <c r="I217" s="240"/>
      <c r="J217" s="241">
        <f>ROUND(I217*H217,2)</f>
        <v>0</v>
      </c>
      <c r="K217" s="237" t="s">
        <v>1</v>
      </c>
      <c r="L217" s="242"/>
      <c r="M217" s="243" t="s">
        <v>1</v>
      </c>
      <c r="N217" s="244" t="s">
        <v>40</v>
      </c>
      <c r="O217" s="90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133</v>
      </c>
      <c r="AT217" s="228" t="s">
        <v>130</v>
      </c>
      <c r="AU217" s="228" t="s">
        <v>85</v>
      </c>
      <c r="AY217" s="16" t="s">
        <v>118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83</v>
      </c>
      <c r="BK217" s="229">
        <f>ROUND(I217*H217,2)</f>
        <v>0</v>
      </c>
      <c r="BL217" s="16" t="s">
        <v>126</v>
      </c>
      <c r="BM217" s="228" t="s">
        <v>671</v>
      </c>
    </row>
    <row r="218" s="2" customFormat="1" ht="44.25" customHeight="1">
      <c r="A218" s="37"/>
      <c r="B218" s="38"/>
      <c r="C218" s="235" t="s">
        <v>397</v>
      </c>
      <c r="D218" s="235" t="s">
        <v>130</v>
      </c>
      <c r="E218" s="236" t="s">
        <v>317</v>
      </c>
      <c r="F218" s="237" t="s">
        <v>318</v>
      </c>
      <c r="G218" s="238" t="s">
        <v>144</v>
      </c>
      <c r="H218" s="239">
        <v>12</v>
      </c>
      <c r="I218" s="240"/>
      <c r="J218" s="241">
        <f>ROUND(I218*H218,2)</f>
        <v>0</v>
      </c>
      <c r="K218" s="237" t="s">
        <v>1</v>
      </c>
      <c r="L218" s="242"/>
      <c r="M218" s="243" t="s">
        <v>1</v>
      </c>
      <c r="N218" s="244" t="s">
        <v>40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133</v>
      </c>
      <c r="AT218" s="228" t="s">
        <v>130</v>
      </c>
      <c r="AU218" s="228" t="s">
        <v>85</v>
      </c>
      <c r="AY218" s="16" t="s">
        <v>118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83</v>
      </c>
      <c r="BK218" s="229">
        <f>ROUND(I218*H218,2)</f>
        <v>0</v>
      </c>
      <c r="BL218" s="16" t="s">
        <v>126</v>
      </c>
      <c r="BM218" s="228" t="s">
        <v>672</v>
      </c>
    </row>
    <row r="219" s="2" customFormat="1" ht="33" customHeight="1">
      <c r="A219" s="37"/>
      <c r="B219" s="38"/>
      <c r="C219" s="235" t="s">
        <v>402</v>
      </c>
      <c r="D219" s="235" t="s">
        <v>130</v>
      </c>
      <c r="E219" s="236" t="s">
        <v>673</v>
      </c>
      <c r="F219" s="237" t="s">
        <v>314</v>
      </c>
      <c r="G219" s="238" t="s">
        <v>144</v>
      </c>
      <c r="H219" s="239">
        <v>68</v>
      </c>
      <c r="I219" s="240"/>
      <c r="J219" s="241">
        <f>ROUND(I219*H219,2)</f>
        <v>0</v>
      </c>
      <c r="K219" s="237" t="s">
        <v>1</v>
      </c>
      <c r="L219" s="242"/>
      <c r="M219" s="243" t="s">
        <v>1</v>
      </c>
      <c r="N219" s="244" t="s">
        <v>40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133</v>
      </c>
      <c r="AT219" s="228" t="s">
        <v>130</v>
      </c>
      <c r="AU219" s="228" t="s">
        <v>85</v>
      </c>
      <c r="AY219" s="16" t="s">
        <v>118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83</v>
      </c>
      <c r="BK219" s="229">
        <f>ROUND(I219*H219,2)</f>
        <v>0</v>
      </c>
      <c r="BL219" s="16" t="s">
        <v>126</v>
      </c>
      <c r="BM219" s="228" t="s">
        <v>674</v>
      </c>
    </row>
    <row r="220" s="2" customFormat="1" ht="37.8" customHeight="1">
      <c r="A220" s="37"/>
      <c r="B220" s="38"/>
      <c r="C220" s="235" t="s">
        <v>407</v>
      </c>
      <c r="D220" s="235" t="s">
        <v>130</v>
      </c>
      <c r="E220" s="236" t="s">
        <v>675</v>
      </c>
      <c r="F220" s="237" t="s">
        <v>676</v>
      </c>
      <c r="G220" s="238" t="s">
        <v>144</v>
      </c>
      <c r="H220" s="239">
        <v>4</v>
      </c>
      <c r="I220" s="240"/>
      <c r="J220" s="241">
        <f>ROUND(I220*H220,2)</f>
        <v>0</v>
      </c>
      <c r="K220" s="237" t="s">
        <v>1</v>
      </c>
      <c r="L220" s="242"/>
      <c r="M220" s="243" t="s">
        <v>1</v>
      </c>
      <c r="N220" s="244" t="s">
        <v>40</v>
      </c>
      <c r="O220" s="90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133</v>
      </c>
      <c r="AT220" s="228" t="s">
        <v>130</v>
      </c>
      <c r="AU220" s="228" t="s">
        <v>85</v>
      </c>
      <c r="AY220" s="16" t="s">
        <v>118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83</v>
      </c>
      <c r="BK220" s="229">
        <f>ROUND(I220*H220,2)</f>
        <v>0</v>
      </c>
      <c r="BL220" s="16" t="s">
        <v>126</v>
      </c>
      <c r="BM220" s="228" t="s">
        <v>677</v>
      </c>
    </row>
    <row r="221" s="2" customFormat="1" ht="44.25" customHeight="1">
      <c r="A221" s="37"/>
      <c r="B221" s="38"/>
      <c r="C221" s="217" t="s">
        <v>412</v>
      </c>
      <c r="D221" s="217" t="s">
        <v>121</v>
      </c>
      <c r="E221" s="218" t="s">
        <v>325</v>
      </c>
      <c r="F221" s="219" t="s">
        <v>326</v>
      </c>
      <c r="G221" s="220" t="s">
        <v>144</v>
      </c>
      <c r="H221" s="221">
        <v>29</v>
      </c>
      <c r="I221" s="222"/>
      <c r="J221" s="223">
        <f>ROUND(I221*H221,2)</f>
        <v>0</v>
      </c>
      <c r="K221" s="219" t="s">
        <v>125</v>
      </c>
      <c r="L221" s="43"/>
      <c r="M221" s="224" t="s">
        <v>1</v>
      </c>
      <c r="N221" s="225" t="s">
        <v>40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126</v>
      </c>
      <c r="AT221" s="228" t="s">
        <v>121</v>
      </c>
      <c r="AU221" s="228" t="s">
        <v>85</v>
      </c>
      <c r="AY221" s="16" t="s">
        <v>118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83</v>
      </c>
      <c r="BK221" s="229">
        <f>ROUND(I221*H221,2)</f>
        <v>0</v>
      </c>
      <c r="BL221" s="16" t="s">
        <v>126</v>
      </c>
      <c r="BM221" s="228" t="s">
        <v>678</v>
      </c>
    </row>
    <row r="222" s="2" customFormat="1">
      <c r="A222" s="37"/>
      <c r="B222" s="38"/>
      <c r="C222" s="39"/>
      <c r="D222" s="230" t="s">
        <v>128</v>
      </c>
      <c r="E222" s="39"/>
      <c r="F222" s="231" t="s">
        <v>328</v>
      </c>
      <c r="G222" s="39"/>
      <c r="H222" s="39"/>
      <c r="I222" s="232"/>
      <c r="J222" s="39"/>
      <c r="K222" s="39"/>
      <c r="L222" s="43"/>
      <c r="M222" s="233"/>
      <c r="N222" s="234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128</v>
      </c>
      <c r="AU222" s="16" t="s">
        <v>85</v>
      </c>
    </row>
    <row r="223" s="2" customFormat="1" ht="33" customHeight="1">
      <c r="A223" s="37"/>
      <c r="B223" s="38"/>
      <c r="C223" s="235" t="s">
        <v>416</v>
      </c>
      <c r="D223" s="235" t="s">
        <v>130</v>
      </c>
      <c r="E223" s="236" t="s">
        <v>334</v>
      </c>
      <c r="F223" s="237" t="s">
        <v>335</v>
      </c>
      <c r="G223" s="238" t="s">
        <v>144</v>
      </c>
      <c r="H223" s="239">
        <v>1</v>
      </c>
      <c r="I223" s="240"/>
      <c r="J223" s="241">
        <f>ROUND(I223*H223,2)</f>
        <v>0</v>
      </c>
      <c r="K223" s="237" t="s">
        <v>1</v>
      </c>
      <c r="L223" s="242"/>
      <c r="M223" s="243" t="s">
        <v>1</v>
      </c>
      <c r="N223" s="244" t="s">
        <v>40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133</v>
      </c>
      <c r="AT223" s="228" t="s">
        <v>130</v>
      </c>
      <c r="AU223" s="228" t="s">
        <v>85</v>
      </c>
      <c r="AY223" s="16" t="s">
        <v>118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83</v>
      </c>
      <c r="BK223" s="229">
        <f>ROUND(I223*H223,2)</f>
        <v>0</v>
      </c>
      <c r="BL223" s="16" t="s">
        <v>126</v>
      </c>
      <c r="BM223" s="228" t="s">
        <v>679</v>
      </c>
    </row>
    <row r="224" s="2" customFormat="1" ht="49.05" customHeight="1">
      <c r="A224" s="37"/>
      <c r="B224" s="38"/>
      <c r="C224" s="235" t="s">
        <v>421</v>
      </c>
      <c r="D224" s="235" t="s">
        <v>130</v>
      </c>
      <c r="E224" s="236" t="s">
        <v>680</v>
      </c>
      <c r="F224" s="237" t="s">
        <v>681</v>
      </c>
      <c r="G224" s="238" t="s">
        <v>144</v>
      </c>
      <c r="H224" s="239">
        <v>28</v>
      </c>
      <c r="I224" s="240"/>
      <c r="J224" s="241">
        <f>ROUND(I224*H224,2)</f>
        <v>0</v>
      </c>
      <c r="K224" s="237" t="s">
        <v>1</v>
      </c>
      <c r="L224" s="242"/>
      <c r="M224" s="243" t="s">
        <v>1</v>
      </c>
      <c r="N224" s="244" t="s">
        <v>40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133</v>
      </c>
      <c r="AT224" s="228" t="s">
        <v>130</v>
      </c>
      <c r="AU224" s="228" t="s">
        <v>85</v>
      </c>
      <c r="AY224" s="16" t="s">
        <v>118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83</v>
      </c>
      <c r="BK224" s="229">
        <f>ROUND(I224*H224,2)</f>
        <v>0</v>
      </c>
      <c r="BL224" s="16" t="s">
        <v>126</v>
      </c>
      <c r="BM224" s="228" t="s">
        <v>682</v>
      </c>
    </row>
    <row r="225" s="2" customFormat="1" ht="44.25" customHeight="1">
      <c r="A225" s="37"/>
      <c r="B225" s="38"/>
      <c r="C225" s="217" t="s">
        <v>425</v>
      </c>
      <c r="D225" s="217" t="s">
        <v>121</v>
      </c>
      <c r="E225" s="218" t="s">
        <v>348</v>
      </c>
      <c r="F225" s="219" t="s">
        <v>349</v>
      </c>
      <c r="G225" s="220" t="s">
        <v>144</v>
      </c>
      <c r="H225" s="221">
        <v>1</v>
      </c>
      <c r="I225" s="222"/>
      <c r="J225" s="223">
        <f>ROUND(I225*H225,2)</f>
        <v>0</v>
      </c>
      <c r="K225" s="219" t="s">
        <v>125</v>
      </c>
      <c r="L225" s="43"/>
      <c r="M225" s="224" t="s">
        <v>1</v>
      </c>
      <c r="N225" s="225" t="s">
        <v>40</v>
      </c>
      <c r="O225" s="90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126</v>
      </c>
      <c r="AT225" s="228" t="s">
        <v>121</v>
      </c>
      <c r="AU225" s="228" t="s">
        <v>85</v>
      </c>
      <c r="AY225" s="16" t="s">
        <v>118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83</v>
      </c>
      <c r="BK225" s="229">
        <f>ROUND(I225*H225,2)</f>
        <v>0</v>
      </c>
      <c r="BL225" s="16" t="s">
        <v>126</v>
      </c>
      <c r="BM225" s="228" t="s">
        <v>683</v>
      </c>
    </row>
    <row r="226" s="2" customFormat="1">
      <c r="A226" s="37"/>
      <c r="B226" s="38"/>
      <c r="C226" s="39"/>
      <c r="D226" s="230" t="s">
        <v>128</v>
      </c>
      <c r="E226" s="39"/>
      <c r="F226" s="231" t="s">
        <v>351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128</v>
      </c>
      <c r="AU226" s="16" t="s">
        <v>85</v>
      </c>
    </row>
    <row r="227" s="2" customFormat="1" ht="55.5" customHeight="1">
      <c r="A227" s="37"/>
      <c r="B227" s="38"/>
      <c r="C227" s="217" t="s">
        <v>430</v>
      </c>
      <c r="D227" s="217" t="s">
        <v>121</v>
      </c>
      <c r="E227" s="218" t="s">
        <v>353</v>
      </c>
      <c r="F227" s="219" t="s">
        <v>354</v>
      </c>
      <c r="G227" s="220" t="s">
        <v>144</v>
      </c>
      <c r="H227" s="221">
        <v>8</v>
      </c>
      <c r="I227" s="222"/>
      <c r="J227" s="223">
        <f>ROUND(I227*H227,2)</f>
        <v>0</v>
      </c>
      <c r="K227" s="219" t="s">
        <v>125</v>
      </c>
      <c r="L227" s="43"/>
      <c r="M227" s="224" t="s">
        <v>1</v>
      </c>
      <c r="N227" s="225" t="s">
        <v>40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126</v>
      </c>
      <c r="AT227" s="228" t="s">
        <v>121</v>
      </c>
      <c r="AU227" s="228" t="s">
        <v>85</v>
      </c>
      <c r="AY227" s="16" t="s">
        <v>118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83</v>
      </c>
      <c r="BK227" s="229">
        <f>ROUND(I227*H227,2)</f>
        <v>0</v>
      </c>
      <c r="BL227" s="16" t="s">
        <v>126</v>
      </c>
      <c r="BM227" s="228" t="s">
        <v>684</v>
      </c>
    </row>
    <row r="228" s="2" customFormat="1">
      <c r="A228" s="37"/>
      <c r="B228" s="38"/>
      <c r="C228" s="39"/>
      <c r="D228" s="230" t="s">
        <v>128</v>
      </c>
      <c r="E228" s="39"/>
      <c r="F228" s="231" t="s">
        <v>356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128</v>
      </c>
      <c r="AU228" s="16" t="s">
        <v>85</v>
      </c>
    </row>
    <row r="229" s="2" customFormat="1" ht="49.05" customHeight="1">
      <c r="A229" s="37"/>
      <c r="B229" s="38"/>
      <c r="C229" s="217" t="s">
        <v>434</v>
      </c>
      <c r="D229" s="217" t="s">
        <v>121</v>
      </c>
      <c r="E229" s="218" t="s">
        <v>685</v>
      </c>
      <c r="F229" s="219" t="s">
        <v>686</v>
      </c>
      <c r="G229" s="220" t="s">
        <v>360</v>
      </c>
      <c r="H229" s="221">
        <v>1.022</v>
      </c>
      <c r="I229" s="222"/>
      <c r="J229" s="223">
        <f>ROUND(I229*H229,2)</f>
        <v>0</v>
      </c>
      <c r="K229" s="219" t="s">
        <v>125</v>
      </c>
      <c r="L229" s="43"/>
      <c r="M229" s="224" t="s">
        <v>1</v>
      </c>
      <c r="N229" s="225" t="s">
        <v>40</v>
      </c>
      <c r="O229" s="90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126</v>
      </c>
      <c r="AT229" s="228" t="s">
        <v>121</v>
      </c>
      <c r="AU229" s="228" t="s">
        <v>85</v>
      </c>
      <c r="AY229" s="16" t="s">
        <v>118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83</v>
      </c>
      <c r="BK229" s="229">
        <f>ROUND(I229*H229,2)</f>
        <v>0</v>
      </c>
      <c r="BL229" s="16" t="s">
        <v>126</v>
      </c>
      <c r="BM229" s="228" t="s">
        <v>687</v>
      </c>
    </row>
    <row r="230" s="2" customFormat="1">
      <c r="A230" s="37"/>
      <c r="B230" s="38"/>
      <c r="C230" s="39"/>
      <c r="D230" s="230" t="s">
        <v>128</v>
      </c>
      <c r="E230" s="39"/>
      <c r="F230" s="231" t="s">
        <v>688</v>
      </c>
      <c r="G230" s="39"/>
      <c r="H230" s="39"/>
      <c r="I230" s="232"/>
      <c r="J230" s="39"/>
      <c r="K230" s="39"/>
      <c r="L230" s="43"/>
      <c r="M230" s="233"/>
      <c r="N230" s="234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128</v>
      </c>
      <c r="AU230" s="16" t="s">
        <v>85</v>
      </c>
    </row>
    <row r="231" s="2" customFormat="1" ht="33" customHeight="1">
      <c r="A231" s="37"/>
      <c r="B231" s="38"/>
      <c r="C231" s="217" t="s">
        <v>439</v>
      </c>
      <c r="D231" s="217" t="s">
        <v>121</v>
      </c>
      <c r="E231" s="218" t="s">
        <v>373</v>
      </c>
      <c r="F231" s="219" t="s">
        <v>374</v>
      </c>
      <c r="G231" s="220" t="s">
        <v>366</v>
      </c>
      <c r="H231" s="221">
        <v>1</v>
      </c>
      <c r="I231" s="222"/>
      <c r="J231" s="223">
        <f>ROUND(I231*H231,2)</f>
        <v>0</v>
      </c>
      <c r="K231" s="219" t="s">
        <v>1</v>
      </c>
      <c r="L231" s="43"/>
      <c r="M231" s="224" t="s">
        <v>1</v>
      </c>
      <c r="N231" s="225" t="s">
        <v>40</v>
      </c>
      <c r="O231" s="90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8" t="s">
        <v>126</v>
      </c>
      <c r="AT231" s="228" t="s">
        <v>121</v>
      </c>
      <c r="AU231" s="228" t="s">
        <v>85</v>
      </c>
      <c r="AY231" s="16" t="s">
        <v>118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6" t="s">
        <v>83</v>
      </c>
      <c r="BK231" s="229">
        <f>ROUND(I231*H231,2)</f>
        <v>0</v>
      </c>
      <c r="BL231" s="16" t="s">
        <v>126</v>
      </c>
      <c r="BM231" s="228" t="s">
        <v>689</v>
      </c>
    </row>
    <row r="232" s="2" customFormat="1" ht="16.5" customHeight="1">
      <c r="A232" s="37"/>
      <c r="B232" s="38"/>
      <c r="C232" s="217" t="s">
        <v>443</v>
      </c>
      <c r="D232" s="217" t="s">
        <v>121</v>
      </c>
      <c r="E232" s="218" t="s">
        <v>377</v>
      </c>
      <c r="F232" s="219" t="s">
        <v>378</v>
      </c>
      <c r="G232" s="220" t="s">
        <v>366</v>
      </c>
      <c r="H232" s="221">
        <v>1</v>
      </c>
      <c r="I232" s="222"/>
      <c r="J232" s="223">
        <f>ROUND(I232*H232,2)</f>
        <v>0</v>
      </c>
      <c r="K232" s="219" t="s">
        <v>1</v>
      </c>
      <c r="L232" s="43"/>
      <c r="M232" s="224" t="s">
        <v>1</v>
      </c>
      <c r="N232" s="225" t="s">
        <v>40</v>
      </c>
      <c r="O232" s="90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126</v>
      </c>
      <c r="AT232" s="228" t="s">
        <v>121</v>
      </c>
      <c r="AU232" s="228" t="s">
        <v>85</v>
      </c>
      <c r="AY232" s="16" t="s">
        <v>118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83</v>
      </c>
      <c r="BK232" s="229">
        <f>ROUND(I232*H232,2)</f>
        <v>0</v>
      </c>
      <c r="BL232" s="16" t="s">
        <v>126</v>
      </c>
      <c r="BM232" s="228" t="s">
        <v>690</v>
      </c>
    </row>
    <row r="233" s="2" customFormat="1" ht="24.15" customHeight="1">
      <c r="A233" s="37"/>
      <c r="B233" s="38"/>
      <c r="C233" s="217" t="s">
        <v>448</v>
      </c>
      <c r="D233" s="217" t="s">
        <v>121</v>
      </c>
      <c r="E233" s="218" t="s">
        <v>691</v>
      </c>
      <c r="F233" s="219" t="s">
        <v>692</v>
      </c>
      <c r="G233" s="220" t="s">
        <v>366</v>
      </c>
      <c r="H233" s="221">
        <v>1</v>
      </c>
      <c r="I233" s="222"/>
      <c r="J233" s="223">
        <f>ROUND(I233*H233,2)</f>
        <v>0</v>
      </c>
      <c r="K233" s="219" t="s">
        <v>1</v>
      </c>
      <c r="L233" s="43"/>
      <c r="M233" s="224" t="s">
        <v>1</v>
      </c>
      <c r="N233" s="225" t="s">
        <v>40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126</v>
      </c>
      <c r="AT233" s="228" t="s">
        <v>121</v>
      </c>
      <c r="AU233" s="228" t="s">
        <v>85</v>
      </c>
      <c r="AY233" s="16" t="s">
        <v>118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83</v>
      </c>
      <c r="BK233" s="229">
        <f>ROUND(I233*H233,2)</f>
        <v>0</v>
      </c>
      <c r="BL233" s="16" t="s">
        <v>126</v>
      </c>
      <c r="BM233" s="228" t="s">
        <v>693</v>
      </c>
    </row>
    <row r="234" s="2" customFormat="1" ht="24.15" customHeight="1">
      <c r="A234" s="37"/>
      <c r="B234" s="38"/>
      <c r="C234" s="217" t="s">
        <v>452</v>
      </c>
      <c r="D234" s="217" t="s">
        <v>121</v>
      </c>
      <c r="E234" s="218" t="s">
        <v>694</v>
      </c>
      <c r="F234" s="219" t="s">
        <v>695</v>
      </c>
      <c r="G234" s="220" t="s">
        <v>366</v>
      </c>
      <c r="H234" s="221">
        <v>1</v>
      </c>
      <c r="I234" s="222"/>
      <c r="J234" s="223">
        <f>ROUND(I234*H234,2)</f>
        <v>0</v>
      </c>
      <c r="K234" s="219" t="s">
        <v>1</v>
      </c>
      <c r="L234" s="43"/>
      <c r="M234" s="224" t="s">
        <v>1</v>
      </c>
      <c r="N234" s="225" t="s">
        <v>40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126</v>
      </c>
      <c r="AT234" s="228" t="s">
        <v>121</v>
      </c>
      <c r="AU234" s="228" t="s">
        <v>85</v>
      </c>
      <c r="AY234" s="16" t="s">
        <v>118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83</v>
      </c>
      <c r="BK234" s="229">
        <f>ROUND(I234*H234,2)</f>
        <v>0</v>
      </c>
      <c r="BL234" s="16" t="s">
        <v>126</v>
      </c>
      <c r="BM234" s="228" t="s">
        <v>696</v>
      </c>
    </row>
    <row r="235" s="2" customFormat="1" ht="24.15" customHeight="1">
      <c r="A235" s="37"/>
      <c r="B235" s="38"/>
      <c r="C235" s="217" t="s">
        <v>457</v>
      </c>
      <c r="D235" s="217" t="s">
        <v>121</v>
      </c>
      <c r="E235" s="218" t="s">
        <v>697</v>
      </c>
      <c r="F235" s="219" t="s">
        <v>698</v>
      </c>
      <c r="G235" s="220" t="s">
        <v>366</v>
      </c>
      <c r="H235" s="221">
        <v>1</v>
      </c>
      <c r="I235" s="222"/>
      <c r="J235" s="223">
        <f>ROUND(I235*H235,2)</f>
        <v>0</v>
      </c>
      <c r="K235" s="219" t="s">
        <v>1</v>
      </c>
      <c r="L235" s="43"/>
      <c r="M235" s="224" t="s">
        <v>1</v>
      </c>
      <c r="N235" s="225" t="s">
        <v>40</v>
      </c>
      <c r="O235" s="90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126</v>
      </c>
      <c r="AT235" s="228" t="s">
        <v>121</v>
      </c>
      <c r="AU235" s="228" t="s">
        <v>85</v>
      </c>
      <c r="AY235" s="16" t="s">
        <v>118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83</v>
      </c>
      <c r="BK235" s="229">
        <f>ROUND(I235*H235,2)</f>
        <v>0</v>
      </c>
      <c r="BL235" s="16" t="s">
        <v>126</v>
      </c>
      <c r="BM235" s="228" t="s">
        <v>699</v>
      </c>
    </row>
    <row r="236" s="12" customFormat="1" ht="22.8" customHeight="1">
      <c r="A236" s="12"/>
      <c r="B236" s="201"/>
      <c r="C236" s="202"/>
      <c r="D236" s="203" t="s">
        <v>74</v>
      </c>
      <c r="E236" s="215" t="s">
        <v>380</v>
      </c>
      <c r="F236" s="215" t="s">
        <v>381</v>
      </c>
      <c r="G236" s="202"/>
      <c r="H236" s="202"/>
      <c r="I236" s="205"/>
      <c r="J236" s="216">
        <f>BK236</f>
        <v>0</v>
      </c>
      <c r="K236" s="202"/>
      <c r="L236" s="207"/>
      <c r="M236" s="208"/>
      <c r="N236" s="209"/>
      <c r="O236" s="209"/>
      <c r="P236" s="210">
        <f>SUM(P237:P300)</f>
        <v>0</v>
      </c>
      <c r="Q236" s="209"/>
      <c r="R236" s="210">
        <f>SUM(R237:R300)</f>
        <v>0.26769999999999999</v>
      </c>
      <c r="S236" s="209"/>
      <c r="T236" s="211">
        <f>SUM(T237:T300)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2" t="s">
        <v>85</v>
      </c>
      <c r="AT236" s="213" t="s">
        <v>74</v>
      </c>
      <c r="AU236" s="213" t="s">
        <v>83</v>
      </c>
      <c r="AY236" s="212" t="s">
        <v>118</v>
      </c>
      <c r="BK236" s="214">
        <f>SUM(BK237:BK300)</f>
        <v>0</v>
      </c>
    </row>
    <row r="237" s="2" customFormat="1" ht="24.15" customHeight="1">
      <c r="A237" s="37"/>
      <c r="B237" s="38"/>
      <c r="C237" s="217" t="s">
        <v>461</v>
      </c>
      <c r="D237" s="217" t="s">
        <v>121</v>
      </c>
      <c r="E237" s="218" t="s">
        <v>383</v>
      </c>
      <c r="F237" s="219" t="s">
        <v>384</v>
      </c>
      <c r="G237" s="220" t="s">
        <v>124</v>
      </c>
      <c r="H237" s="221">
        <v>10</v>
      </c>
      <c r="I237" s="222"/>
      <c r="J237" s="223">
        <f>ROUND(I237*H237,2)</f>
        <v>0</v>
      </c>
      <c r="K237" s="219" t="s">
        <v>125</v>
      </c>
      <c r="L237" s="43"/>
      <c r="M237" s="224" t="s">
        <v>1</v>
      </c>
      <c r="N237" s="225" t="s">
        <v>40</v>
      </c>
      <c r="O237" s="90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126</v>
      </c>
      <c r="AT237" s="228" t="s">
        <v>121</v>
      </c>
      <c r="AU237" s="228" t="s">
        <v>85</v>
      </c>
      <c r="AY237" s="16" t="s">
        <v>118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83</v>
      </c>
      <c r="BK237" s="229">
        <f>ROUND(I237*H237,2)</f>
        <v>0</v>
      </c>
      <c r="BL237" s="16" t="s">
        <v>126</v>
      </c>
      <c r="BM237" s="228" t="s">
        <v>700</v>
      </c>
    </row>
    <row r="238" s="2" customFormat="1">
      <c r="A238" s="37"/>
      <c r="B238" s="38"/>
      <c r="C238" s="39"/>
      <c r="D238" s="230" t="s">
        <v>128</v>
      </c>
      <c r="E238" s="39"/>
      <c r="F238" s="231" t="s">
        <v>386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128</v>
      </c>
      <c r="AU238" s="16" t="s">
        <v>85</v>
      </c>
    </row>
    <row r="239" s="2" customFormat="1" ht="16.5" customHeight="1">
      <c r="A239" s="37"/>
      <c r="B239" s="38"/>
      <c r="C239" s="235" t="s">
        <v>466</v>
      </c>
      <c r="D239" s="235" t="s">
        <v>130</v>
      </c>
      <c r="E239" s="236" t="s">
        <v>701</v>
      </c>
      <c r="F239" s="237" t="s">
        <v>702</v>
      </c>
      <c r="G239" s="238" t="s">
        <v>124</v>
      </c>
      <c r="H239" s="239">
        <v>12</v>
      </c>
      <c r="I239" s="240"/>
      <c r="J239" s="241">
        <f>ROUND(I239*H239,2)</f>
        <v>0</v>
      </c>
      <c r="K239" s="237" t="s">
        <v>1</v>
      </c>
      <c r="L239" s="242"/>
      <c r="M239" s="243" t="s">
        <v>1</v>
      </c>
      <c r="N239" s="244" t="s">
        <v>40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133</v>
      </c>
      <c r="AT239" s="228" t="s">
        <v>130</v>
      </c>
      <c r="AU239" s="228" t="s">
        <v>85</v>
      </c>
      <c r="AY239" s="16" t="s">
        <v>118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83</v>
      </c>
      <c r="BK239" s="229">
        <f>ROUND(I239*H239,2)</f>
        <v>0</v>
      </c>
      <c r="BL239" s="16" t="s">
        <v>126</v>
      </c>
      <c r="BM239" s="228" t="s">
        <v>703</v>
      </c>
    </row>
    <row r="240" s="13" customFormat="1">
      <c r="A240" s="13"/>
      <c r="B240" s="245"/>
      <c r="C240" s="246"/>
      <c r="D240" s="247" t="s">
        <v>135</v>
      </c>
      <c r="E240" s="246"/>
      <c r="F240" s="248" t="s">
        <v>391</v>
      </c>
      <c r="G240" s="246"/>
      <c r="H240" s="249">
        <v>12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5" t="s">
        <v>135</v>
      </c>
      <c r="AU240" s="255" t="s">
        <v>85</v>
      </c>
      <c r="AV240" s="13" t="s">
        <v>85</v>
      </c>
      <c r="AW240" s="13" t="s">
        <v>4</v>
      </c>
      <c r="AX240" s="13" t="s">
        <v>83</v>
      </c>
      <c r="AY240" s="255" t="s">
        <v>118</v>
      </c>
    </row>
    <row r="241" s="2" customFormat="1" ht="24.15" customHeight="1">
      <c r="A241" s="37"/>
      <c r="B241" s="38"/>
      <c r="C241" s="217" t="s">
        <v>470</v>
      </c>
      <c r="D241" s="217" t="s">
        <v>121</v>
      </c>
      <c r="E241" s="218" t="s">
        <v>393</v>
      </c>
      <c r="F241" s="219" t="s">
        <v>394</v>
      </c>
      <c r="G241" s="220" t="s">
        <v>124</v>
      </c>
      <c r="H241" s="221">
        <v>5650</v>
      </c>
      <c r="I241" s="222"/>
      <c r="J241" s="223">
        <f>ROUND(I241*H241,2)</f>
        <v>0</v>
      </c>
      <c r="K241" s="219" t="s">
        <v>125</v>
      </c>
      <c r="L241" s="43"/>
      <c r="M241" s="224" t="s">
        <v>1</v>
      </c>
      <c r="N241" s="225" t="s">
        <v>40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126</v>
      </c>
      <c r="AT241" s="228" t="s">
        <v>121</v>
      </c>
      <c r="AU241" s="228" t="s">
        <v>85</v>
      </c>
      <c r="AY241" s="16" t="s">
        <v>118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83</v>
      </c>
      <c r="BK241" s="229">
        <f>ROUND(I241*H241,2)</f>
        <v>0</v>
      </c>
      <c r="BL241" s="16" t="s">
        <v>126</v>
      </c>
      <c r="BM241" s="228" t="s">
        <v>704</v>
      </c>
    </row>
    <row r="242" s="2" customFormat="1">
      <c r="A242" s="37"/>
      <c r="B242" s="38"/>
      <c r="C242" s="39"/>
      <c r="D242" s="230" t="s">
        <v>128</v>
      </c>
      <c r="E242" s="39"/>
      <c r="F242" s="231" t="s">
        <v>396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128</v>
      </c>
      <c r="AU242" s="16" t="s">
        <v>85</v>
      </c>
    </row>
    <row r="243" s="2" customFormat="1" ht="24.15" customHeight="1">
      <c r="A243" s="37"/>
      <c r="B243" s="38"/>
      <c r="C243" s="235" t="s">
        <v>474</v>
      </c>
      <c r="D243" s="235" t="s">
        <v>130</v>
      </c>
      <c r="E243" s="236" t="s">
        <v>398</v>
      </c>
      <c r="F243" s="237" t="s">
        <v>399</v>
      </c>
      <c r="G243" s="238" t="s">
        <v>124</v>
      </c>
      <c r="H243" s="239">
        <v>420</v>
      </c>
      <c r="I243" s="240"/>
      <c r="J243" s="241">
        <f>ROUND(I243*H243,2)</f>
        <v>0</v>
      </c>
      <c r="K243" s="237" t="s">
        <v>125</v>
      </c>
      <c r="L243" s="242"/>
      <c r="M243" s="243" t="s">
        <v>1</v>
      </c>
      <c r="N243" s="244" t="s">
        <v>40</v>
      </c>
      <c r="O243" s="90"/>
      <c r="P243" s="226">
        <f>O243*H243</f>
        <v>0</v>
      </c>
      <c r="Q243" s="226">
        <v>3.0000000000000001E-05</v>
      </c>
      <c r="R243" s="226">
        <f>Q243*H243</f>
        <v>0.0126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133</v>
      </c>
      <c r="AT243" s="228" t="s">
        <v>130</v>
      </c>
      <c r="AU243" s="228" t="s">
        <v>85</v>
      </c>
      <c r="AY243" s="16" t="s">
        <v>118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83</v>
      </c>
      <c r="BK243" s="229">
        <f>ROUND(I243*H243,2)</f>
        <v>0</v>
      </c>
      <c r="BL243" s="16" t="s">
        <v>126</v>
      </c>
      <c r="BM243" s="228" t="s">
        <v>705</v>
      </c>
    </row>
    <row r="244" s="13" customFormat="1">
      <c r="A244" s="13"/>
      <c r="B244" s="245"/>
      <c r="C244" s="246"/>
      <c r="D244" s="247" t="s">
        <v>135</v>
      </c>
      <c r="E244" s="246"/>
      <c r="F244" s="248" t="s">
        <v>401</v>
      </c>
      <c r="G244" s="246"/>
      <c r="H244" s="249">
        <v>420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5" t="s">
        <v>135</v>
      </c>
      <c r="AU244" s="255" t="s">
        <v>85</v>
      </c>
      <c r="AV244" s="13" t="s">
        <v>85</v>
      </c>
      <c r="AW244" s="13" t="s">
        <v>4</v>
      </c>
      <c r="AX244" s="13" t="s">
        <v>83</v>
      </c>
      <c r="AY244" s="255" t="s">
        <v>118</v>
      </c>
    </row>
    <row r="245" s="2" customFormat="1" ht="24.15" customHeight="1">
      <c r="A245" s="37"/>
      <c r="B245" s="38"/>
      <c r="C245" s="235" t="s">
        <v>479</v>
      </c>
      <c r="D245" s="235" t="s">
        <v>130</v>
      </c>
      <c r="E245" s="236" t="s">
        <v>403</v>
      </c>
      <c r="F245" s="237" t="s">
        <v>404</v>
      </c>
      <c r="G245" s="238" t="s">
        <v>124</v>
      </c>
      <c r="H245" s="239">
        <v>6360</v>
      </c>
      <c r="I245" s="240"/>
      <c r="J245" s="241">
        <f>ROUND(I245*H245,2)</f>
        <v>0</v>
      </c>
      <c r="K245" s="237" t="s">
        <v>125</v>
      </c>
      <c r="L245" s="242"/>
      <c r="M245" s="243" t="s">
        <v>1</v>
      </c>
      <c r="N245" s="244" t="s">
        <v>40</v>
      </c>
      <c r="O245" s="90"/>
      <c r="P245" s="226">
        <f>O245*H245</f>
        <v>0</v>
      </c>
      <c r="Q245" s="226">
        <v>4.0000000000000003E-05</v>
      </c>
      <c r="R245" s="226">
        <f>Q245*H245</f>
        <v>0.25440000000000002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133</v>
      </c>
      <c r="AT245" s="228" t="s">
        <v>130</v>
      </c>
      <c r="AU245" s="228" t="s">
        <v>85</v>
      </c>
      <c r="AY245" s="16" t="s">
        <v>118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83</v>
      </c>
      <c r="BK245" s="229">
        <f>ROUND(I245*H245,2)</f>
        <v>0</v>
      </c>
      <c r="BL245" s="16" t="s">
        <v>126</v>
      </c>
      <c r="BM245" s="228" t="s">
        <v>706</v>
      </c>
    </row>
    <row r="246" s="13" customFormat="1">
      <c r="A246" s="13"/>
      <c r="B246" s="245"/>
      <c r="C246" s="246"/>
      <c r="D246" s="247" t="s">
        <v>135</v>
      </c>
      <c r="E246" s="246"/>
      <c r="F246" s="248" t="s">
        <v>707</v>
      </c>
      <c r="G246" s="246"/>
      <c r="H246" s="249">
        <v>6360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5" t="s">
        <v>135</v>
      </c>
      <c r="AU246" s="255" t="s">
        <v>85</v>
      </c>
      <c r="AV246" s="13" t="s">
        <v>85</v>
      </c>
      <c r="AW246" s="13" t="s">
        <v>4</v>
      </c>
      <c r="AX246" s="13" t="s">
        <v>83</v>
      </c>
      <c r="AY246" s="255" t="s">
        <v>118</v>
      </c>
    </row>
    <row r="247" s="2" customFormat="1" ht="16.5" customHeight="1">
      <c r="A247" s="37"/>
      <c r="B247" s="38"/>
      <c r="C247" s="217" t="s">
        <v>483</v>
      </c>
      <c r="D247" s="217" t="s">
        <v>121</v>
      </c>
      <c r="E247" s="218" t="s">
        <v>426</v>
      </c>
      <c r="F247" s="219" t="s">
        <v>427</v>
      </c>
      <c r="G247" s="220" t="s">
        <v>144</v>
      </c>
      <c r="H247" s="221">
        <v>1</v>
      </c>
      <c r="I247" s="222"/>
      <c r="J247" s="223">
        <f>ROUND(I247*H247,2)</f>
        <v>0</v>
      </c>
      <c r="K247" s="219" t="s">
        <v>125</v>
      </c>
      <c r="L247" s="43"/>
      <c r="M247" s="224" t="s">
        <v>1</v>
      </c>
      <c r="N247" s="225" t="s">
        <v>40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126</v>
      </c>
      <c r="AT247" s="228" t="s">
        <v>121</v>
      </c>
      <c r="AU247" s="228" t="s">
        <v>85</v>
      </c>
      <c r="AY247" s="16" t="s">
        <v>118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83</v>
      </c>
      <c r="BK247" s="229">
        <f>ROUND(I247*H247,2)</f>
        <v>0</v>
      </c>
      <c r="BL247" s="16" t="s">
        <v>126</v>
      </c>
      <c r="BM247" s="228" t="s">
        <v>708</v>
      </c>
    </row>
    <row r="248" s="2" customFormat="1">
      <c r="A248" s="37"/>
      <c r="B248" s="38"/>
      <c r="C248" s="39"/>
      <c r="D248" s="230" t="s">
        <v>128</v>
      </c>
      <c r="E248" s="39"/>
      <c r="F248" s="231" t="s">
        <v>429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128</v>
      </c>
      <c r="AU248" s="16" t="s">
        <v>85</v>
      </c>
    </row>
    <row r="249" s="2" customFormat="1" ht="16.5" customHeight="1">
      <c r="A249" s="37"/>
      <c r="B249" s="38"/>
      <c r="C249" s="235" t="s">
        <v>488</v>
      </c>
      <c r="D249" s="235" t="s">
        <v>130</v>
      </c>
      <c r="E249" s="236" t="s">
        <v>431</v>
      </c>
      <c r="F249" s="237" t="s">
        <v>432</v>
      </c>
      <c r="G249" s="238" t="s">
        <v>144</v>
      </c>
      <c r="H249" s="239">
        <v>1</v>
      </c>
      <c r="I249" s="240"/>
      <c r="J249" s="241">
        <f>ROUND(I249*H249,2)</f>
        <v>0</v>
      </c>
      <c r="K249" s="237" t="s">
        <v>1</v>
      </c>
      <c r="L249" s="242"/>
      <c r="M249" s="243" t="s">
        <v>1</v>
      </c>
      <c r="N249" s="244" t="s">
        <v>40</v>
      </c>
      <c r="O249" s="90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133</v>
      </c>
      <c r="AT249" s="228" t="s">
        <v>130</v>
      </c>
      <c r="AU249" s="228" t="s">
        <v>85</v>
      </c>
      <c r="AY249" s="16" t="s">
        <v>118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83</v>
      </c>
      <c r="BK249" s="229">
        <f>ROUND(I249*H249,2)</f>
        <v>0</v>
      </c>
      <c r="BL249" s="16" t="s">
        <v>126</v>
      </c>
      <c r="BM249" s="228" t="s">
        <v>709</v>
      </c>
    </row>
    <row r="250" s="2" customFormat="1" ht="24.15" customHeight="1">
      <c r="A250" s="37"/>
      <c r="B250" s="38"/>
      <c r="C250" s="217" t="s">
        <v>492</v>
      </c>
      <c r="D250" s="217" t="s">
        <v>121</v>
      </c>
      <c r="E250" s="218" t="s">
        <v>435</v>
      </c>
      <c r="F250" s="219" t="s">
        <v>436</v>
      </c>
      <c r="G250" s="220" t="s">
        <v>144</v>
      </c>
      <c r="H250" s="221">
        <v>1</v>
      </c>
      <c r="I250" s="222"/>
      <c r="J250" s="223">
        <f>ROUND(I250*H250,2)</f>
        <v>0</v>
      </c>
      <c r="K250" s="219" t="s">
        <v>125</v>
      </c>
      <c r="L250" s="43"/>
      <c r="M250" s="224" t="s">
        <v>1</v>
      </c>
      <c r="N250" s="225" t="s">
        <v>40</v>
      </c>
      <c r="O250" s="90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126</v>
      </c>
      <c r="AT250" s="228" t="s">
        <v>121</v>
      </c>
      <c r="AU250" s="228" t="s">
        <v>85</v>
      </c>
      <c r="AY250" s="16" t="s">
        <v>118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83</v>
      </c>
      <c r="BK250" s="229">
        <f>ROUND(I250*H250,2)</f>
        <v>0</v>
      </c>
      <c r="BL250" s="16" t="s">
        <v>126</v>
      </c>
      <c r="BM250" s="228" t="s">
        <v>710</v>
      </c>
    </row>
    <row r="251" s="2" customFormat="1">
      <c r="A251" s="37"/>
      <c r="B251" s="38"/>
      <c r="C251" s="39"/>
      <c r="D251" s="230" t="s">
        <v>128</v>
      </c>
      <c r="E251" s="39"/>
      <c r="F251" s="231" t="s">
        <v>438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128</v>
      </c>
      <c r="AU251" s="16" t="s">
        <v>85</v>
      </c>
    </row>
    <row r="252" s="2" customFormat="1" ht="16.5" customHeight="1">
      <c r="A252" s="37"/>
      <c r="B252" s="38"/>
      <c r="C252" s="235" t="s">
        <v>497</v>
      </c>
      <c r="D252" s="235" t="s">
        <v>130</v>
      </c>
      <c r="E252" s="236" t="s">
        <v>440</v>
      </c>
      <c r="F252" s="237" t="s">
        <v>441</v>
      </c>
      <c r="G252" s="238" t="s">
        <v>144</v>
      </c>
      <c r="H252" s="239">
        <v>1</v>
      </c>
      <c r="I252" s="240"/>
      <c r="J252" s="241">
        <f>ROUND(I252*H252,2)</f>
        <v>0</v>
      </c>
      <c r="K252" s="237" t="s">
        <v>1</v>
      </c>
      <c r="L252" s="242"/>
      <c r="M252" s="243" t="s">
        <v>1</v>
      </c>
      <c r="N252" s="244" t="s">
        <v>40</v>
      </c>
      <c r="O252" s="90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133</v>
      </c>
      <c r="AT252" s="228" t="s">
        <v>130</v>
      </c>
      <c r="AU252" s="228" t="s">
        <v>85</v>
      </c>
      <c r="AY252" s="16" t="s">
        <v>118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83</v>
      </c>
      <c r="BK252" s="229">
        <f>ROUND(I252*H252,2)</f>
        <v>0</v>
      </c>
      <c r="BL252" s="16" t="s">
        <v>126</v>
      </c>
      <c r="BM252" s="228" t="s">
        <v>711</v>
      </c>
    </row>
    <row r="253" s="2" customFormat="1" ht="33" customHeight="1">
      <c r="A253" s="37"/>
      <c r="B253" s="38"/>
      <c r="C253" s="217" t="s">
        <v>501</v>
      </c>
      <c r="D253" s="217" t="s">
        <v>121</v>
      </c>
      <c r="E253" s="218" t="s">
        <v>444</v>
      </c>
      <c r="F253" s="219" t="s">
        <v>445</v>
      </c>
      <c r="G253" s="220" t="s">
        <v>144</v>
      </c>
      <c r="H253" s="221">
        <v>1</v>
      </c>
      <c r="I253" s="222"/>
      <c r="J253" s="223">
        <f>ROUND(I253*H253,2)</f>
        <v>0</v>
      </c>
      <c r="K253" s="219" t="s">
        <v>125</v>
      </c>
      <c r="L253" s="43"/>
      <c r="M253" s="224" t="s">
        <v>1</v>
      </c>
      <c r="N253" s="225" t="s">
        <v>40</v>
      </c>
      <c r="O253" s="90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126</v>
      </c>
      <c r="AT253" s="228" t="s">
        <v>121</v>
      </c>
      <c r="AU253" s="228" t="s">
        <v>85</v>
      </c>
      <c r="AY253" s="16" t="s">
        <v>118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83</v>
      </c>
      <c r="BK253" s="229">
        <f>ROUND(I253*H253,2)</f>
        <v>0</v>
      </c>
      <c r="BL253" s="16" t="s">
        <v>126</v>
      </c>
      <c r="BM253" s="228" t="s">
        <v>712</v>
      </c>
    </row>
    <row r="254" s="2" customFormat="1">
      <c r="A254" s="37"/>
      <c r="B254" s="38"/>
      <c r="C254" s="39"/>
      <c r="D254" s="230" t="s">
        <v>128</v>
      </c>
      <c r="E254" s="39"/>
      <c r="F254" s="231" t="s">
        <v>447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128</v>
      </c>
      <c r="AU254" s="16" t="s">
        <v>85</v>
      </c>
    </row>
    <row r="255" s="2" customFormat="1" ht="21.75" customHeight="1">
      <c r="A255" s="37"/>
      <c r="B255" s="38"/>
      <c r="C255" s="235" t="s">
        <v>505</v>
      </c>
      <c r="D255" s="235" t="s">
        <v>130</v>
      </c>
      <c r="E255" s="236" t="s">
        <v>449</v>
      </c>
      <c r="F255" s="237" t="s">
        <v>450</v>
      </c>
      <c r="G255" s="238" t="s">
        <v>144</v>
      </c>
      <c r="H255" s="239">
        <v>1</v>
      </c>
      <c r="I255" s="240"/>
      <c r="J255" s="241">
        <f>ROUND(I255*H255,2)</f>
        <v>0</v>
      </c>
      <c r="K255" s="237" t="s">
        <v>125</v>
      </c>
      <c r="L255" s="242"/>
      <c r="M255" s="243" t="s">
        <v>1</v>
      </c>
      <c r="N255" s="244" t="s">
        <v>40</v>
      </c>
      <c r="O255" s="90"/>
      <c r="P255" s="226">
        <f>O255*H255</f>
        <v>0</v>
      </c>
      <c r="Q255" s="226">
        <v>0.00020000000000000001</v>
      </c>
      <c r="R255" s="226">
        <f>Q255*H255</f>
        <v>0.00020000000000000001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133</v>
      </c>
      <c r="AT255" s="228" t="s">
        <v>130</v>
      </c>
      <c r="AU255" s="228" t="s">
        <v>85</v>
      </c>
      <c r="AY255" s="16" t="s">
        <v>118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83</v>
      </c>
      <c r="BK255" s="229">
        <f>ROUND(I255*H255,2)</f>
        <v>0</v>
      </c>
      <c r="BL255" s="16" t="s">
        <v>126</v>
      </c>
      <c r="BM255" s="228" t="s">
        <v>713</v>
      </c>
    </row>
    <row r="256" s="2" customFormat="1" ht="33" customHeight="1">
      <c r="A256" s="37"/>
      <c r="B256" s="38"/>
      <c r="C256" s="217" t="s">
        <v>509</v>
      </c>
      <c r="D256" s="217" t="s">
        <v>121</v>
      </c>
      <c r="E256" s="218" t="s">
        <v>453</v>
      </c>
      <c r="F256" s="219" t="s">
        <v>454</v>
      </c>
      <c r="G256" s="220" t="s">
        <v>144</v>
      </c>
      <c r="H256" s="221">
        <v>6</v>
      </c>
      <c r="I256" s="222"/>
      <c r="J256" s="223">
        <f>ROUND(I256*H256,2)</f>
        <v>0</v>
      </c>
      <c r="K256" s="219" t="s">
        <v>125</v>
      </c>
      <c r="L256" s="43"/>
      <c r="M256" s="224" t="s">
        <v>1</v>
      </c>
      <c r="N256" s="225" t="s">
        <v>40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126</v>
      </c>
      <c r="AT256" s="228" t="s">
        <v>121</v>
      </c>
      <c r="AU256" s="228" t="s">
        <v>85</v>
      </c>
      <c r="AY256" s="16" t="s">
        <v>118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83</v>
      </c>
      <c r="BK256" s="229">
        <f>ROUND(I256*H256,2)</f>
        <v>0</v>
      </c>
      <c r="BL256" s="16" t="s">
        <v>126</v>
      </c>
      <c r="BM256" s="228" t="s">
        <v>714</v>
      </c>
    </row>
    <row r="257" s="2" customFormat="1">
      <c r="A257" s="37"/>
      <c r="B257" s="38"/>
      <c r="C257" s="39"/>
      <c r="D257" s="230" t="s">
        <v>128</v>
      </c>
      <c r="E257" s="39"/>
      <c r="F257" s="231" t="s">
        <v>456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128</v>
      </c>
      <c r="AU257" s="16" t="s">
        <v>85</v>
      </c>
    </row>
    <row r="258" s="2" customFormat="1" ht="16.5" customHeight="1">
      <c r="A258" s="37"/>
      <c r="B258" s="38"/>
      <c r="C258" s="235" t="s">
        <v>513</v>
      </c>
      <c r="D258" s="235" t="s">
        <v>130</v>
      </c>
      <c r="E258" s="236" t="s">
        <v>458</v>
      </c>
      <c r="F258" s="237" t="s">
        <v>459</v>
      </c>
      <c r="G258" s="238" t="s">
        <v>144</v>
      </c>
      <c r="H258" s="239">
        <v>6</v>
      </c>
      <c r="I258" s="240"/>
      <c r="J258" s="241">
        <f>ROUND(I258*H258,2)</f>
        <v>0</v>
      </c>
      <c r="K258" s="237" t="s">
        <v>1</v>
      </c>
      <c r="L258" s="242"/>
      <c r="M258" s="243" t="s">
        <v>1</v>
      </c>
      <c r="N258" s="244" t="s">
        <v>40</v>
      </c>
      <c r="O258" s="90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133</v>
      </c>
      <c r="AT258" s="228" t="s">
        <v>130</v>
      </c>
      <c r="AU258" s="228" t="s">
        <v>85</v>
      </c>
      <c r="AY258" s="16" t="s">
        <v>118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83</v>
      </c>
      <c r="BK258" s="229">
        <f>ROUND(I258*H258,2)</f>
        <v>0</v>
      </c>
      <c r="BL258" s="16" t="s">
        <v>126</v>
      </c>
      <c r="BM258" s="228" t="s">
        <v>715</v>
      </c>
    </row>
    <row r="259" s="2" customFormat="1" ht="37.8" customHeight="1">
      <c r="A259" s="37"/>
      <c r="B259" s="38"/>
      <c r="C259" s="217" t="s">
        <v>517</v>
      </c>
      <c r="D259" s="217" t="s">
        <v>121</v>
      </c>
      <c r="E259" s="218" t="s">
        <v>462</v>
      </c>
      <c r="F259" s="219" t="s">
        <v>463</v>
      </c>
      <c r="G259" s="220" t="s">
        <v>144</v>
      </c>
      <c r="H259" s="221">
        <v>61</v>
      </c>
      <c r="I259" s="222"/>
      <c r="J259" s="223">
        <f>ROUND(I259*H259,2)</f>
        <v>0</v>
      </c>
      <c r="K259" s="219" t="s">
        <v>125</v>
      </c>
      <c r="L259" s="43"/>
      <c r="M259" s="224" t="s">
        <v>1</v>
      </c>
      <c r="N259" s="225" t="s">
        <v>40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126</v>
      </c>
      <c r="AT259" s="228" t="s">
        <v>121</v>
      </c>
      <c r="AU259" s="228" t="s">
        <v>85</v>
      </c>
      <c r="AY259" s="16" t="s">
        <v>118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83</v>
      </c>
      <c r="BK259" s="229">
        <f>ROUND(I259*H259,2)</f>
        <v>0</v>
      </c>
      <c r="BL259" s="16" t="s">
        <v>126</v>
      </c>
      <c r="BM259" s="228" t="s">
        <v>716</v>
      </c>
    </row>
    <row r="260" s="2" customFormat="1">
      <c r="A260" s="37"/>
      <c r="B260" s="38"/>
      <c r="C260" s="39"/>
      <c r="D260" s="230" t="s">
        <v>128</v>
      </c>
      <c r="E260" s="39"/>
      <c r="F260" s="231" t="s">
        <v>465</v>
      </c>
      <c r="G260" s="39"/>
      <c r="H260" s="39"/>
      <c r="I260" s="232"/>
      <c r="J260" s="39"/>
      <c r="K260" s="39"/>
      <c r="L260" s="43"/>
      <c r="M260" s="233"/>
      <c r="N260" s="234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128</v>
      </c>
      <c r="AU260" s="16" t="s">
        <v>85</v>
      </c>
    </row>
    <row r="261" s="2" customFormat="1" ht="16.5" customHeight="1">
      <c r="A261" s="37"/>
      <c r="B261" s="38"/>
      <c r="C261" s="235" t="s">
        <v>521</v>
      </c>
      <c r="D261" s="235" t="s">
        <v>130</v>
      </c>
      <c r="E261" s="236" t="s">
        <v>467</v>
      </c>
      <c r="F261" s="237" t="s">
        <v>468</v>
      </c>
      <c r="G261" s="238" t="s">
        <v>144</v>
      </c>
      <c r="H261" s="239">
        <v>6</v>
      </c>
      <c r="I261" s="240"/>
      <c r="J261" s="241">
        <f>ROUND(I261*H261,2)</f>
        <v>0</v>
      </c>
      <c r="K261" s="237" t="s">
        <v>1</v>
      </c>
      <c r="L261" s="242"/>
      <c r="M261" s="243" t="s">
        <v>1</v>
      </c>
      <c r="N261" s="244" t="s">
        <v>40</v>
      </c>
      <c r="O261" s="90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133</v>
      </c>
      <c r="AT261" s="228" t="s">
        <v>130</v>
      </c>
      <c r="AU261" s="228" t="s">
        <v>85</v>
      </c>
      <c r="AY261" s="16" t="s">
        <v>118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83</v>
      </c>
      <c r="BK261" s="229">
        <f>ROUND(I261*H261,2)</f>
        <v>0</v>
      </c>
      <c r="BL261" s="16" t="s">
        <v>126</v>
      </c>
      <c r="BM261" s="228" t="s">
        <v>717</v>
      </c>
    </row>
    <row r="262" s="2" customFormat="1" ht="16.5" customHeight="1">
      <c r="A262" s="37"/>
      <c r="B262" s="38"/>
      <c r="C262" s="235" t="s">
        <v>525</v>
      </c>
      <c r="D262" s="235" t="s">
        <v>130</v>
      </c>
      <c r="E262" s="236" t="s">
        <v>471</v>
      </c>
      <c r="F262" s="237" t="s">
        <v>472</v>
      </c>
      <c r="G262" s="238" t="s">
        <v>144</v>
      </c>
      <c r="H262" s="239">
        <v>55</v>
      </c>
      <c r="I262" s="240"/>
      <c r="J262" s="241">
        <f>ROUND(I262*H262,2)</f>
        <v>0</v>
      </c>
      <c r="K262" s="237" t="s">
        <v>1</v>
      </c>
      <c r="L262" s="242"/>
      <c r="M262" s="243" t="s">
        <v>1</v>
      </c>
      <c r="N262" s="244" t="s">
        <v>40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133</v>
      </c>
      <c r="AT262" s="228" t="s">
        <v>130</v>
      </c>
      <c r="AU262" s="228" t="s">
        <v>85</v>
      </c>
      <c r="AY262" s="16" t="s">
        <v>118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83</v>
      </c>
      <c r="BK262" s="229">
        <f>ROUND(I262*H262,2)</f>
        <v>0</v>
      </c>
      <c r="BL262" s="16" t="s">
        <v>126</v>
      </c>
      <c r="BM262" s="228" t="s">
        <v>718</v>
      </c>
    </row>
    <row r="263" s="2" customFormat="1" ht="16.5" customHeight="1">
      <c r="A263" s="37"/>
      <c r="B263" s="38"/>
      <c r="C263" s="217" t="s">
        <v>529</v>
      </c>
      <c r="D263" s="217" t="s">
        <v>121</v>
      </c>
      <c r="E263" s="218" t="s">
        <v>502</v>
      </c>
      <c r="F263" s="219" t="s">
        <v>503</v>
      </c>
      <c r="G263" s="220" t="s">
        <v>366</v>
      </c>
      <c r="H263" s="221">
        <v>1</v>
      </c>
      <c r="I263" s="222"/>
      <c r="J263" s="223">
        <f>ROUND(I263*H263,2)</f>
        <v>0</v>
      </c>
      <c r="K263" s="219" t="s">
        <v>1</v>
      </c>
      <c r="L263" s="43"/>
      <c r="M263" s="224" t="s">
        <v>1</v>
      </c>
      <c r="N263" s="225" t="s">
        <v>40</v>
      </c>
      <c r="O263" s="90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126</v>
      </c>
      <c r="AT263" s="228" t="s">
        <v>121</v>
      </c>
      <c r="AU263" s="228" t="s">
        <v>85</v>
      </c>
      <c r="AY263" s="16" t="s">
        <v>118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83</v>
      </c>
      <c r="BK263" s="229">
        <f>ROUND(I263*H263,2)</f>
        <v>0</v>
      </c>
      <c r="BL263" s="16" t="s">
        <v>126</v>
      </c>
      <c r="BM263" s="228" t="s">
        <v>719</v>
      </c>
    </row>
    <row r="264" s="2" customFormat="1" ht="16.5" customHeight="1">
      <c r="A264" s="37"/>
      <c r="B264" s="38"/>
      <c r="C264" s="217" t="s">
        <v>533</v>
      </c>
      <c r="D264" s="217" t="s">
        <v>121</v>
      </c>
      <c r="E264" s="218" t="s">
        <v>506</v>
      </c>
      <c r="F264" s="219" t="s">
        <v>507</v>
      </c>
      <c r="G264" s="220" t="s">
        <v>366</v>
      </c>
      <c r="H264" s="221">
        <v>1</v>
      </c>
      <c r="I264" s="222"/>
      <c r="J264" s="223">
        <f>ROUND(I264*H264,2)</f>
        <v>0</v>
      </c>
      <c r="K264" s="219" t="s">
        <v>1</v>
      </c>
      <c r="L264" s="43"/>
      <c r="M264" s="224" t="s">
        <v>1</v>
      </c>
      <c r="N264" s="225" t="s">
        <v>40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126</v>
      </c>
      <c r="AT264" s="228" t="s">
        <v>121</v>
      </c>
      <c r="AU264" s="228" t="s">
        <v>85</v>
      </c>
      <c r="AY264" s="16" t="s">
        <v>118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83</v>
      </c>
      <c r="BK264" s="229">
        <f>ROUND(I264*H264,2)</f>
        <v>0</v>
      </c>
      <c r="BL264" s="16" t="s">
        <v>126</v>
      </c>
      <c r="BM264" s="228" t="s">
        <v>720</v>
      </c>
    </row>
    <row r="265" s="2" customFormat="1" ht="21.75" customHeight="1">
      <c r="A265" s="37"/>
      <c r="B265" s="38"/>
      <c r="C265" s="235" t="s">
        <v>541</v>
      </c>
      <c r="D265" s="235" t="s">
        <v>130</v>
      </c>
      <c r="E265" s="236" t="s">
        <v>721</v>
      </c>
      <c r="F265" s="237" t="s">
        <v>722</v>
      </c>
      <c r="G265" s="238" t="s">
        <v>144</v>
      </c>
      <c r="H265" s="239">
        <v>1</v>
      </c>
      <c r="I265" s="240"/>
      <c r="J265" s="241">
        <f>ROUND(I265*H265,2)</f>
        <v>0</v>
      </c>
      <c r="K265" s="237" t="s">
        <v>1</v>
      </c>
      <c r="L265" s="242"/>
      <c r="M265" s="243" t="s">
        <v>1</v>
      </c>
      <c r="N265" s="244" t="s">
        <v>40</v>
      </c>
      <c r="O265" s="90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133</v>
      </c>
      <c r="AT265" s="228" t="s">
        <v>130</v>
      </c>
      <c r="AU265" s="228" t="s">
        <v>85</v>
      </c>
      <c r="AY265" s="16" t="s">
        <v>118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83</v>
      </c>
      <c r="BK265" s="229">
        <f>ROUND(I265*H265,2)</f>
        <v>0</v>
      </c>
      <c r="BL265" s="16" t="s">
        <v>126</v>
      </c>
      <c r="BM265" s="228" t="s">
        <v>723</v>
      </c>
    </row>
    <row r="266" s="2" customFormat="1" ht="21.75" customHeight="1">
      <c r="A266" s="37"/>
      <c r="B266" s="38"/>
      <c r="C266" s="235" t="s">
        <v>547</v>
      </c>
      <c r="D266" s="235" t="s">
        <v>130</v>
      </c>
      <c r="E266" s="236" t="s">
        <v>724</v>
      </c>
      <c r="F266" s="237" t="s">
        <v>725</v>
      </c>
      <c r="G266" s="238" t="s">
        <v>144</v>
      </c>
      <c r="H266" s="239">
        <v>1</v>
      </c>
      <c r="I266" s="240"/>
      <c r="J266" s="241">
        <f>ROUND(I266*H266,2)</f>
        <v>0</v>
      </c>
      <c r="K266" s="237" t="s">
        <v>1</v>
      </c>
      <c r="L266" s="242"/>
      <c r="M266" s="243" t="s">
        <v>1</v>
      </c>
      <c r="N266" s="244" t="s">
        <v>40</v>
      </c>
      <c r="O266" s="90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133</v>
      </c>
      <c r="AT266" s="228" t="s">
        <v>130</v>
      </c>
      <c r="AU266" s="228" t="s">
        <v>85</v>
      </c>
      <c r="AY266" s="16" t="s">
        <v>118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83</v>
      </c>
      <c r="BK266" s="229">
        <f>ROUND(I266*H266,2)</f>
        <v>0</v>
      </c>
      <c r="BL266" s="16" t="s">
        <v>126</v>
      </c>
      <c r="BM266" s="228" t="s">
        <v>726</v>
      </c>
    </row>
    <row r="267" s="2" customFormat="1" ht="24.15" customHeight="1">
      <c r="A267" s="37"/>
      <c r="B267" s="38"/>
      <c r="C267" s="235" t="s">
        <v>727</v>
      </c>
      <c r="D267" s="235" t="s">
        <v>130</v>
      </c>
      <c r="E267" s="236" t="s">
        <v>728</v>
      </c>
      <c r="F267" s="237" t="s">
        <v>729</v>
      </c>
      <c r="G267" s="238" t="s">
        <v>144</v>
      </c>
      <c r="H267" s="239">
        <v>1</v>
      </c>
      <c r="I267" s="240"/>
      <c r="J267" s="241">
        <f>ROUND(I267*H267,2)</f>
        <v>0</v>
      </c>
      <c r="K267" s="237" t="s">
        <v>1</v>
      </c>
      <c r="L267" s="242"/>
      <c r="M267" s="243" t="s">
        <v>1</v>
      </c>
      <c r="N267" s="244" t="s">
        <v>40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133</v>
      </c>
      <c r="AT267" s="228" t="s">
        <v>130</v>
      </c>
      <c r="AU267" s="228" t="s">
        <v>85</v>
      </c>
      <c r="AY267" s="16" t="s">
        <v>118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83</v>
      </c>
      <c r="BK267" s="229">
        <f>ROUND(I267*H267,2)</f>
        <v>0</v>
      </c>
      <c r="BL267" s="16" t="s">
        <v>126</v>
      </c>
      <c r="BM267" s="228" t="s">
        <v>730</v>
      </c>
    </row>
    <row r="268" s="2" customFormat="1" ht="16.5" customHeight="1">
      <c r="A268" s="37"/>
      <c r="B268" s="38"/>
      <c r="C268" s="235" t="s">
        <v>731</v>
      </c>
      <c r="D268" s="235" t="s">
        <v>130</v>
      </c>
      <c r="E268" s="236" t="s">
        <v>732</v>
      </c>
      <c r="F268" s="237" t="s">
        <v>733</v>
      </c>
      <c r="G268" s="238" t="s">
        <v>144</v>
      </c>
      <c r="H268" s="239">
        <v>3</v>
      </c>
      <c r="I268" s="240"/>
      <c r="J268" s="241">
        <f>ROUND(I268*H268,2)</f>
        <v>0</v>
      </c>
      <c r="K268" s="237" t="s">
        <v>1</v>
      </c>
      <c r="L268" s="242"/>
      <c r="M268" s="243" t="s">
        <v>1</v>
      </c>
      <c r="N268" s="244" t="s">
        <v>40</v>
      </c>
      <c r="O268" s="90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133</v>
      </c>
      <c r="AT268" s="228" t="s">
        <v>130</v>
      </c>
      <c r="AU268" s="228" t="s">
        <v>85</v>
      </c>
      <c r="AY268" s="16" t="s">
        <v>118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83</v>
      </c>
      <c r="BK268" s="229">
        <f>ROUND(I268*H268,2)</f>
        <v>0</v>
      </c>
      <c r="BL268" s="16" t="s">
        <v>126</v>
      </c>
      <c r="BM268" s="228" t="s">
        <v>734</v>
      </c>
    </row>
    <row r="269" s="2" customFormat="1" ht="16.5" customHeight="1">
      <c r="A269" s="37"/>
      <c r="B269" s="38"/>
      <c r="C269" s="235" t="s">
        <v>735</v>
      </c>
      <c r="D269" s="235" t="s">
        <v>130</v>
      </c>
      <c r="E269" s="236" t="s">
        <v>736</v>
      </c>
      <c r="F269" s="237" t="s">
        <v>737</v>
      </c>
      <c r="G269" s="238" t="s">
        <v>144</v>
      </c>
      <c r="H269" s="239">
        <v>11</v>
      </c>
      <c r="I269" s="240"/>
      <c r="J269" s="241">
        <f>ROUND(I269*H269,2)</f>
        <v>0</v>
      </c>
      <c r="K269" s="237" t="s">
        <v>1</v>
      </c>
      <c r="L269" s="242"/>
      <c r="M269" s="243" t="s">
        <v>1</v>
      </c>
      <c r="N269" s="244" t="s">
        <v>40</v>
      </c>
      <c r="O269" s="90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133</v>
      </c>
      <c r="AT269" s="228" t="s">
        <v>130</v>
      </c>
      <c r="AU269" s="228" t="s">
        <v>85</v>
      </c>
      <c r="AY269" s="16" t="s">
        <v>118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83</v>
      </c>
      <c r="BK269" s="229">
        <f>ROUND(I269*H269,2)</f>
        <v>0</v>
      </c>
      <c r="BL269" s="16" t="s">
        <v>126</v>
      </c>
      <c r="BM269" s="228" t="s">
        <v>738</v>
      </c>
    </row>
    <row r="270" s="2" customFormat="1" ht="16.5" customHeight="1">
      <c r="A270" s="37"/>
      <c r="B270" s="38"/>
      <c r="C270" s="235" t="s">
        <v>739</v>
      </c>
      <c r="D270" s="235" t="s">
        <v>130</v>
      </c>
      <c r="E270" s="236" t="s">
        <v>740</v>
      </c>
      <c r="F270" s="237" t="s">
        <v>741</v>
      </c>
      <c r="G270" s="238" t="s">
        <v>144</v>
      </c>
      <c r="H270" s="239">
        <v>6</v>
      </c>
      <c r="I270" s="240"/>
      <c r="J270" s="241">
        <f>ROUND(I270*H270,2)</f>
        <v>0</v>
      </c>
      <c r="K270" s="237" t="s">
        <v>1</v>
      </c>
      <c r="L270" s="242"/>
      <c r="M270" s="243" t="s">
        <v>1</v>
      </c>
      <c r="N270" s="244" t="s">
        <v>40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133</v>
      </c>
      <c r="AT270" s="228" t="s">
        <v>130</v>
      </c>
      <c r="AU270" s="228" t="s">
        <v>85</v>
      </c>
      <c r="AY270" s="16" t="s">
        <v>118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83</v>
      </c>
      <c r="BK270" s="229">
        <f>ROUND(I270*H270,2)</f>
        <v>0</v>
      </c>
      <c r="BL270" s="16" t="s">
        <v>126</v>
      </c>
      <c r="BM270" s="228" t="s">
        <v>742</v>
      </c>
    </row>
    <row r="271" s="2" customFormat="1" ht="16.5" customHeight="1">
      <c r="A271" s="37"/>
      <c r="B271" s="38"/>
      <c r="C271" s="235" t="s">
        <v>743</v>
      </c>
      <c r="D271" s="235" t="s">
        <v>130</v>
      </c>
      <c r="E271" s="236" t="s">
        <v>744</v>
      </c>
      <c r="F271" s="237" t="s">
        <v>745</v>
      </c>
      <c r="G271" s="238" t="s">
        <v>144</v>
      </c>
      <c r="H271" s="239">
        <v>3</v>
      </c>
      <c r="I271" s="240"/>
      <c r="J271" s="241">
        <f>ROUND(I271*H271,2)</f>
        <v>0</v>
      </c>
      <c r="K271" s="237" t="s">
        <v>1</v>
      </c>
      <c r="L271" s="242"/>
      <c r="M271" s="243" t="s">
        <v>1</v>
      </c>
      <c r="N271" s="244" t="s">
        <v>40</v>
      </c>
      <c r="O271" s="90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133</v>
      </c>
      <c r="AT271" s="228" t="s">
        <v>130</v>
      </c>
      <c r="AU271" s="228" t="s">
        <v>85</v>
      </c>
      <c r="AY271" s="16" t="s">
        <v>118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83</v>
      </c>
      <c r="BK271" s="229">
        <f>ROUND(I271*H271,2)</f>
        <v>0</v>
      </c>
      <c r="BL271" s="16" t="s">
        <v>126</v>
      </c>
      <c r="BM271" s="228" t="s">
        <v>746</v>
      </c>
    </row>
    <row r="272" s="2" customFormat="1" ht="16.5" customHeight="1">
      <c r="A272" s="37"/>
      <c r="B272" s="38"/>
      <c r="C272" s="235" t="s">
        <v>747</v>
      </c>
      <c r="D272" s="235" t="s">
        <v>130</v>
      </c>
      <c r="E272" s="236" t="s">
        <v>748</v>
      </c>
      <c r="F272" s="237" t="s">
        <v>749</v>
      </c>
      <c r="G272" s="238" t="s">
        <v>144</v>
      </c>
      <c r="H272" s="239">
        <v>11</v>
      </c>
      <c r="I272" s="240"/>
      <c r="J272" s="241">
        <f>ROUND(I272*H272,2)</f>
        <v>0</v>
      </c>
      <c r="K272" s="237" t="s">
        <v>1</v>
      </c>
      <c r="L272" s="242"/>
      <c r="M272" s="243" t="s">
        <v>1</v>
      </c>
      <c r="N272" s="244" t="s">
        <v>40</v>
      </c>
      <c r="O272" s="90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8" t="s">
        <v>133</v>
      </c>
      <c r="AT272" s="228" t="s">
        <v>130</v>
      </c>
      <c r="AU272" s="228" t="s">
        <v>85</v>
      </c>
      <c r="AY272" s="16" t="s">
        <v>118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6" t="s">
        <v>83</v>
      </c>
      <c r="BK272" s="229">
        <f>ROUND(I272*H272,2)</f>
        <v>0</v>
      </c>
      <c r="BL272" s="16" t="s">
        <v>126</v>
      </c>
      <c r="BM272" s="228" t="s">
        <v>750</v>
      </c>
    </row>
    <row r="273" s="2" customFormat="1" ht="16.5" customHeight="1">
      <c r="A273" s="37"/>
      <c r="B273" s="38"/>
      <c r="C273" s="235" t="s">
        <v>751</v>
      </c>
      <c r="D273" s="235" t="s">
        <v>130</v>
      </c>
      <c r="E273" s="236" t="s">
        <v>752</v>
      </c>
      <c r="F273" s="237" t="s">
        <v>753</v>
      </c>
      <c r="G273" s="238" t="s">
        <v>144</v>
      </c>
      <c r="H273" s="239">
        <v>1</v>
      </c>
      <c r="I273" s="240"/>
      <c r="J273" s="241">
        <f>ROUND(I273*H273,2)</f>
        <v>0</v>
      </c>
      <c r="K273" s="237" t="s">
        <v>1</v>
      </c>
      <c r="L273" s="242"/>
      <c r="M273" s="243" t="s">
        <v>1</v>
      </c>
      <c r="N273" s="244" t="s">
        <v>40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133</v>
      </c>
      <c r="AT273" s="228" t="s">
        <v>130</v>
      </c>
      <c r="AU273" s="228" t="s">
        <v>85</v>
      </c>
      <c r="AY273" s="16" t="s">
        <v>118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83</v>
      </c>
      <c r="BK273" s="229">
        <f>ROUND(I273*H273,2)</f>
        <v>0</v>
      </c>
      <c r="BL273" s="16" t="s">
        <v>126</v>
      </c>
      <c r="BM273" s="228" t="s">
        <v>754</v>
      </c>
    </row>
    <row r="274" s="2" customFormat="1" ht="16.5" customHeight="1">
      <c r="A274" s="37"/>
      <c r="B274" s="38"/>
      <c r="C274" s="235" t="s">
        <v>755</v>
      </c>
      <c r="D274" s="235" t="s">
        <v>130</v>
      </c>
      <c r="E274" s="236" t="s">
        <v>756</v>
      </c>
      <c r="F274" s="237" t="s">
        <v>757</v>
      </c>
      <c r="G274" s="238" t="s">
        <v>144</v>
      </c>
      <c r="H274" s="239">
        <v>100</v>
      </c>
      <c r="I274" s="240"/>
      <c r="J274" s="241">
        <f>ROUND(I274*H274,2)</f>
        <v>0</v>
      </c>
      <c r="K274" s="237" t="s">
        <v>1</v>
      </c>
      <c r="L274" s="242"/>
      <c r="M274" s="243" t="s">
        <v>1</v>
      </c>
      <c r="N274" s="244" t="s">
        <v>40</v>
      </c>
      <c r="O274" s="90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133</v>
      </c>
      <c r="AT274" s="228" t="s">
        <v>130</v>
      </c>
      <c r="AU274" s="228" t="s">
        <v>85</v>
      </c>
      <c r="AY274" s="16" t="s">
        <v>118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83</v>
      </c>
      <c r="BK274" s="229">
        <f>ROUND(I274*H274,2)</f>
        <v>0</v>
      </c>
      <c r="BL274" s="16" t="s">
        <v>126</v>
      </c>
      <c r="BM274" s="228" t="s">
        <v>758</v>
      </c>
    </row>
    <row r="275" s="2" customFormat="1" ht="24.15" customHeight="1">
      <c r="A275" s="37"/>
      <c r="B275" s="38"/>
      <c r="C275" s="235" t="s">
        <v>759</v>
      </c>
      <c r="D275" s="235" t="s">
        <v>130</v>
      </c>
      <c r="E275" s="236" t="s">
        <v>760</v>
      </c>
      <c r="F275" s="237" t="s">
        <v>761</v>
      </c>
      <c r="G275" s="238" t="s">
        <v>144</v>
      </c>
      <c r="H275" s="239">
        <v>11</v>
      </c>
      <c r="I275" s="240"/>
      <c r="J275" s="241">
        <f>ROUND(I275*H275,2)</f>
        <v>0</v>
      </c>
      <c r="K275" s="237" t="s">
        <v>1</v>
      </c>
      <c r="L275" s="242"/>
      <c r="M275" s="243" t="s">
        <v>1</v>
      </c>
      <c r="N275" s="244" t="s">
        <v>40</v>
      </c>
      <c r="O275" s="90"/>
      <c r="P275" s="226">
        <f>O275*H275</f>
        <v>0</v>
      </c>
      <c r="Q275" s="226">
        <v>0</v>
      </c>
      <c r="R275" s="226">
        <f>Q275*H275</f>
        <v>0</v>
      </c>
      <c r="S275" s="226">
        <v>0</v>
      </c>
      <c r="T275" s="22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8" t="s">
        <v>133</v>
      </c>
      <c r="AT275" s="228" t="s">
        <v>130</v>
      </c>
      <c r="AU275" s="228" t="s">
        <v>85</v>
      </c>
      <c r="AY275" s="16" t="s">
        <v>118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6" t="s">
        <v>83</v>
      </c>
      <c r="BK275" s="229">
        <f>ROUND(I275*H275,2)</f>
        <v>0</v>
      </c>
      <c r="BL275" s="16" t="s">
        <v>126</v>
      </c>
      <c r="BM275" s="228" t="s">
        <v>762</v>
      </c>
    </row>
    <row r="276" s="2" customFormat="1" ht="16.5" customHeight="1">
      <c r="A276" s="37"/>
      <c r="B276" s="38"/>
      <c r="C276" s="235" t="s">
        <v>763</v>
      </c>
      <c r="D276" s="235" t="s">
        <v>130</v>
      </c>
      <c r="E276" s="236" t="s">
        <v>764</v>
      </c>
      <c r="F276" s="237" t="s">
        <v>765</v>
      </c>
      <c r="G276" s="238" t="s">
        <v>144</v>
      </c>
      <c r="H276" s="239">
        <v>1</v>
      </c>
      <c r="I276" s="240"/>
      <c r="J276" s="241">
        <f>ROUND(I276*H276,2)</f>
        <v>0</v>
      </c>
      <c r="K276" s="237" t="s">
        <v>1</v>
      </c>
      <c r="L276" s="242"/>
      <c r="M276" s="243" t="s">
        <v>1</v>
      </c>
      <c r="N276" s="244" t="s">
        <v>40</v>
      </c>
      <c r="O276" s="90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8" t="s">
        <v>133</v>
      </c>
      <c r="AT276" s="228" t="s">
        <v>130</v>
      </c>
      <c r="AU276" s="228" t="s">
        <v>85</v>
      </c>
      <c r="AY276" s="16" t="s">
        <v>118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6" t="s">
        <v>83</v>
      </c>
      <c r="BK276" s="229">
        <f>ROUND(I276*H276,2)</f>
        <v>0</v>
      </c>
      <c r="BL276" s="16" t="s">
        <v>126</v>
      </c>
      <c r="BM276" s="228" t="s">
        <v>766</v>
      </c>
    </row>
    <row r="277" s="2" customFormat="1" ht="16.5" customHeight="1">
      <c r="A277" s="37"/>
      <c r="B277" s="38"/>
      <c r="C277" s="217" t="s">
        <v>767</v>
      </c>
      <c r="D277" s="217" t="s">
        <v>121</v>
      </c>
      <c r="E277" s="218" t="s">
        <v>510</v>
      </c>
      <c r="F277" s="219" t="s">
        <v>511</v>
      </c>
      <c r="G277" s="220" t="s">
        <v>366</v>
      </c>
      <c r="H277" s="221">
        <v>1</v>
      </c>
      <c r="I277" s="222"/>
      <c r="J277" s="223">
        <f>ROUND(I277*H277,2)</f>
        <v>0</v>
      </c>
      <c r="K277" s="219" t="s">
        <v>1</v>
      </c>
      <c r="L277" s="43"/>
      <c r="M277" s="224" t="s">
        <v>1</v>
      </c>
      <c r="N277" s="225" t="s">
        <v>40</v>
      </c>
      <c r="O277" s="90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126</v>
      </c>
      <c r="AT277" s="228" t="s">
        <v>121</v>
      </c>
      <c r="AU277" s="228" t="s">
        <v>85</v>
      </c>
      <c r="AY277" s="16" t="s">
        <v>118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83</v>
      </c>
      <c r="BK277" s="229">
        <f>ROUND(I277*H277,2)</f>
        <v>0</v>
      </c>
      <c r="BL277" s="16" t="s">
        <v>126</v>
      </c>
      <c r="BM277" s="228" t="s">
        <v>768</v>
      </c>
    </row>
    <row r="278" s="2" customFormat="1" ht="16.5" customHeight="1">
      <c r="A278" s="37"/>
      <c r="B278" s="38"/>
      <c r="C278" s="217" t="s">
        <v>769</v>
      </c>
      <c r="D278" s="217" t="s">
        <v>121</v>
      </c>
      <c r="E278" s="218" t="s">
        <v>514</v>
      </c>
      <c r="F278" s="219" t="s">
        <v>515</v>
      </c>
      <c r="G278" s="220" t="s">
        <v>366</v>
      </c>
      <c r="H278" s="221">
        <v>1</v>
      </c>
      <c r="I278" s="222"/>
      <c r="J278" s="223">
        <f>ROUND(I278*H278,2)</f>
        <v>0</v>
      </c>
      <c r="K278" s="219" t="s">
        <v>1</v>
      </c>
      <c r="L278" s="43"/>
      <c r="M278" s="224" t="s">
        <v>1</v>
      </c>
      <c r="N278" s="225" t="s">
        <v>40</v>
      </c>
      <c r="O278" s="90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8" t="s">
        <v>126</v>
      </c>
      <c r="AT278" s="228" t="s">
        <v>121</v>
      </c>
      <c r="AU278" s="228" t="s">
        <v>85</v>
      </c>
      <c r="AY278" s="16" t="s">
        <v>118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6" t="s">
        <v>83</v>
      </c>
      <c r="BK278" s="229">
        <f>ROUND(I278*H278,2)</f>
        <v>0</v>
      </c>
      <c r="BL278" s="16" t="s">
        <v>126</v>
      </c>
      <c r="BM278" s="228" t="s">
        <v>770</v>
      </c>
    </row>
    <row r="279" s="2" customFormat="1" ht="16.5" customHeight="1">
      <c r="A279" s="37"/>
      <c r="B279" s="38"/>
      <c r="C279" s="217" t="s">
        <v>771</v>
      </c>
      <c r="D279" s="217" t="s">
        <v>121</v>
      </c>
      <c r="E279" s="218" t="s">
        <v>518</v>
      </c>
      <c r="F279" s="219" t="s">
        <v>519</v>
      </c>
      <c r="G279" s="220" t="s">
        <v>366</v>
      </c>
      <c r="H279" s="221">
        <v>1</v>
      </c>
      <c r="I279" s="222"/>
      <c r="J279" s="223">
        <f>ROUND(I279*H279,2)</f>
        <v>0</v>
      </c>
      <c r="K279" s="219" t="s">
        <v>1</v>
      </c>
      <c r="L279" s="43"/>
      <c r="M279" s="224" t="s">
        <v>1</v>
      </c>
      <c r="N279" s="225" t="s">
        <v>40</v>
      </c>
      <c r="O279" s="90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126</v>
      </c>
      <c r="AT279" s="228" t="s">
        <v>121</v>
      </c>
      <c r="AU279" s="228" t="s">
        <v>85</v>
      </c>
      <c r="AY279" s="16" t="s">
        <v>118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83</v>
      </c>
      <c r="BK279" s="229">
        <f>ROUND(I279*H279,2)</f>
        <v>0</v>
      </c>
      <c r="BL279" s="16" t="s">
        <v>126</v>
      </c>
      <c r="BM279" s="228" t="s">
        <v>772</v>
      </c>
    </row>
    <row r="280" s="2" customFormat="1" ht="16.5" customHeight="1">
      <c r="A280" s="37"/>
      <c r="B280" s="38"/>
      <c r="C280" s="235" t="s">
        <v>773</v>
      </c>
      <c r="D280" s="235" t="s">
        <v>130</v>
      </c>
      <c r="E280" s="236" t="s">
        <v>413</v>
      </c>
      <c r="F280" s="237" t="s">
        <v>414</v>
      </c>
      <c r="G280" s="238" t="s">
        <v>144</v>
      </c>
      <c r="H280" s="239">
        <v>10</v>
      </c>
      <c r="I280" s="240"/>
      <c r="J280" s="241">
        <f>ROUND(I280*H280,2)</f>
        <v>0</v>
      </c>
      <c r="K280" s="237" t="s">
        <v>1</v>
      </c>
      <c r="L280" s="242"/>
      <c r="M280" s="243" t="s">
        <v>1</v>
      </c>
      <c r="N280" s="244" t="s">
        <v>40</v>
      </c>
      <c r="O280" s="90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8" t="s">
        <v>133</v>
      </c>
      <c r="AT280" s="228" t="s">
        <v>130</v>
      </c>
      <c r="AU280" s="228" t="s">
        <v>85</v>
      </c>
      <c r="AY280" s="16" t="s">
        <v>118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6" t="s">
        <v>83</v>
      </c>
      <c r="BK280" s="229">
        <f>ROUND(I280*H280,2)</f>
        <v>0</v>
      </c>
      <c r="BL280" s="16" t="s">
        <v>126</v>
      </c>
      <c r="BM280" s="228" t="s">
        <v>774</v>
      </c>
    </row>
    <row r="281" s="2" customFormat="1" ht="16.5" customHeight="1">
      <c r="A281" s="37"/>
      <c r="B281" s="38"/>
      <c r="C281" s="235" t="s">
        <v>775</v>
      </c>
      <c r="D281" s="235" t="s">
        <v>130</v>
      </c>
      <c r="E281" s="236" t="s">
        <v>776</v>
      </c>
      <c r="F281" s="237" t="s">
        <v>777</v>
      </c>
      <c r="G281" s="238" t="s">
        <v>144</v>
      </c>
      <c r="H281" s="239">
        <v>1</v>
      </c>
      <c r="I281" s="240"/>
      <c r="J281" s="241">
        <f>ROUND(I281*H281,2)</f>
        <v>0</v>
      </c>
      <c r="K281" s="237" t="s">
        <v>1</v>
      </c>
      <c r="L281" s="242"/>
      <c r="M281" s="243" t="s">
        <v>1</v>
      </c>
      <c r="N281" s="244" t="s">
        <v>40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133</v>
      </c>
      <c r="AT281" s="228" t="s">
        <v>130</v>
      </c>
      <c r="AU281" s="228" t="s">
        <v>85</v>
      </c>
      <c r="AY281" s="16" t="s">
        <v>118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83</v>
      </c>
      <c r="BK281" s="229">
        <f>ROUND(I281*H281,2)</f>
        <v>0</v>
      </c>
      <c r="BL281" s="16" t="s">
        <v>126</v>
      </c>
      <c r="BM281" s="228" t="s">
        <v>778</v>
      </c>
    </row>
    <row r="282" s="2" customFormat="1" ht="16.5" customHeight="1">
      <c r="A282" s="37"/>
      <c r="B282" s="38"/>
      <c r="C282" s="235" t="s">
        <v>779</v>
      </c>
      <c r="D282" s="235" t="s">
        <v>130</v>
      </c>
      <c r="E282" s="236" t="s">
        <v>780</v>
      </c>
      <c r="F282" s="237" t="s">
        <v>781</v>
      </c>
      <c r="G282" s="238" t="s">
        <v>144</v>
      </c>
      <c r="H282" s="239">
        <v>1</v>
      </c>
      <c r="I282" s="240"/>
      <c r="J282" s="241">
        <f>ROUND(I282*H282,2)</f>
        <v>0</v>
      </c>
      <c r="K282" s="237" t="s">
        <v>1</v>
      </c>
      <c r="L282" s="242"/>
      <c r="M282" s="243" t="s">
        <v>1</v>
      </c>
      <c r="N282" s="244" t="s">
        <v>40</v>
      </c>
      <c r="O282" s="90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133</v>
      </c>
      <c r="AT282" s="228" t="s">
        <v>130</v>
      </c>
      <c r="AU282" s="228" t="s">
        <v>85</v>
      </c>
      <c r="AY282" s="16" t="s">
        <v>118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83</v>
      </c>
      <c r="BK282" s="229">
        <f>ROUND(I282*H282,2)</f>
        <v>0</v>
      </c>
      <c r="BL282" s="16" t="s">
        <v>126</v>
      </c>
      <c r="BM282" s="228" t="s">
        <v>782</v>
      </c>
    </row>
    <row r="283" s="2" customFormat="1" ht="16.5" customHeight="1">
      <c r="A283" s="37"/>
      <c r="B283" s="38"/>
      <c r="C283" s="235" t="s">
        <v>783</v>
      </c>
      <c r="D283" s="235" t="s">
        <v>130</v>
      </c>
      <c r="E283" s="236" t="s">
        <v>784</v>
      </c>
      <c r="F283" s="237" t="s">
        <v>785</v>
      </c>
      <c r="G283" s="238" t="s">
        <v>144</v>
      </c>
      <c r="H283" s="239">
        <v>1</v>
      </c>
      <c r="I283" s="240"/>
      <c r="J283" s="241">
        <f>ROUND(I283*H283,2)</f>
        <v>0</v>
      </c>
      <c r="K283" s="237" t="s">
        <v>125</v>
      </c>
      <c r="L283" s="242"/>
      <c r="M283" s="243" t="s">
        <v>1</v>
      </c>
      <c r="N283" s="244" t="s">
        <v>40</v>
      </c>
      <c r="O283" s="90"/>
      <c r="P283" s="226">
        <f>O283*H283</f>
        <v>0</v>
      </c>
      <c r="Q283" s="226">
        <v>0.00050000000000000001</v>
      </c>
      <c r="R283" s="226">
        <f>Q283*H283</f>
        <v>0.00050000000000000001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133</v>
      </c>
      <c r="AT283" s="228" t="s">
        <v>130</v>
      </c>
      <c r="AU283" s="228" t="s">
        <v>85</v>
      </c>
      <c r="AY283" s="16" t="s">
        <v>118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83</v>
      </c>
      <c r="BK283" s="229">
        <f>ROUND(I283*H283,2)</f>
        <v>0</v>
      </c>
      <c r="BL283" s="16" t="s">
        <v>126</v>
      </c>
      <c r="BM283" s="228" t="s">
        <v>786</v>
      </c>
    </row>
    <row r="284" s="2" customFormat="1" ht="16.5" customHeight="1">
      <c r="A284" s="37"/>
      <c r="B284" s="38"/>
      <c r="C284" s="235" t="s">
        <v>787</v>
      </c>
      <c r="D284" s="235" t="s">
        <v>130</v>
      </c>
      <c r="E284" s="236" t="s">
        <v>422</v>
      </c>
      <c r="F284" s="237" t="s">
        <v>423</v>
      </c>
      <c r="G284" s="238" t="s">
        <v>144</v>
      </c>
      <c r="H284" s="239">
        <v>3</v>
      </c>
      <c r="I284" s="240"/>
      <c r="J284" s="241">
        <f>ROUND(I284*H284,2)</f>
        <v>0</v>
      </c>
      <c r="K284" s="237" t="s">
        <v>1</v>
      </c>
      <c r="L284" s="242"/>
      <c r="M284" s="243" t="s">
        <v>1</v>
      </c>
      <c r="N284" s="244" t="s">
        <v>40</v>
      </c>
      <c r="O284" s="90"/>
      <c r="P284" s="226">
        <f>O284*H284</f>
        <v>0</v>
      </c>
      <c r="Q284" s="226">
        <v>0</v>
      </c>
      <c r="R284" s="226">
        <f>Q284*H284</f>
        <v>0</v>
      </c>
      <c r="S284" s="226">
        <v>0</v>
      </c>
      <c r="T284" s="227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8" t="s">
        <v>133</v>
      </c>
      <c r="AT284" s="228" t="s">
        <v>130</v>
      </c>
      <c r="AU284" s="228" t="s">
        <v>85</v>
      </c>
      <c r="AY284" s="16" t="s">
        <v>118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6" t="s">
        <v>83</v>
      </c>
      <c r="BK284" s="229">
        <f>ROUND(I284*H284,2)</f>
        <v>0</v>
      </c>
      <c r="BL284" s="16" t="s">
        <v>126</v>
      </c>
      <c r="BM284" s="228" t="s">
        <v>788</v>
      </c>
    </row>
    <row r="285" s="2" customFormat="1" ht="16.5" customHeight="1">
      <c r="A285" s="37"/>
      <c r="B285" s="38"/>
      <c r="C285" s="235" t="s">
        <v>789</v>
      </c>
      <c r="D285" s="235" t="s">
        <v>130</v>
      </c>
      <c r="E285" s="236" t="s">
        <v>790</v>
      </c>
      <c r="F285" s="237" t="s">
        <v>791</v>
      </c>
      <c r="G285" s="238" t="s">
        <v>144</v>
      </c>
      <c r="H285" s="239">
        <v>1</v>
      </c>
      <c r="I285" s="240"/>
      <c r="J285" s="241">
        <f>ROUND(I285*H285,2)</f>
        <v>0</v>
      </c>
      <c r="K285" s="237" t="s">
        <v>1</v>
      </c>
      <c r="L285" s="242"/>
      <c r="M285" s="243" t="s">
        <v>1</v>
      </c>
      <c r="N285" s="244" t="s">
        <v>40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133</v>
      </c>
      <c r="AT285" s="228" t="s">
        <v>130</v>
      </c>
      <c r="AU285" s="228" t="s">
        <v>85</v>
      </c>
      <c r="AY285" s="16" t="s">
        <v>118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83</v>
      </c>
      <c r="BK285" s="229">
        <f>ROUND(I285*H285,2)</f>
        <v>0</v>
      </c>
      <c r="BL285" s="16" t="s">
        <v>126</v>
      </c>
      <c r="BM285" s="228" t="s">
        <v>792</v>
      </c>
    </row>
    <row r="286" s="2" customFormat="1" ht="21.75" customHeight="1">
      <c r="A286" s="37"/>
      <c r="B286" s="38"/>
      <c r="C286" s="217" t="s">
        <v>793</v>
      </c>
      <c r="D286" s="217" t="s">
        <v>121</v>
      </c>
      <c r="E286" s="218" t="s">
        <v>522</v>
      </c>
      <c r="F286" s="219" t="s">
        <v>794</v>
      </c>
      <c r="G286" s="220" t="s">
        <v>366</v>
      </c>
      <c r="H286" s="221">
        <v>1</v>
      </c>
      <c r="I286" s="222"/>
      <c r="J286" s="223">
        <f>ROUND(I286*H286,2)</f>
        <v>0</v>
      </c>
      <c r="K286" s="219" t="s">
        <v>1</v>
      </c>
      <c r="L286" s="43"/>
      <c r="M286" s="224" t="s">
        <v>1</v>
      </c>
      <c r="N286" s="225" t="s">
        <v>40</v>
      </c>
      <c r="O286" s="90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8" t="s">
        <v>126</v>
      </c>
      <c r="AT286" s="228" t="s">
        <v>121</v>
      </c>
      <c r="AU286" s="228" t="s">
        <v>85</v>
      </c>
      <c r="AY286" s="16" t="s">
        <v>118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6" t="s">
        <v>83</v>
      </c>
      <c r="BK286" s="229">
        <f>ROUND(I286*H286,2)</f>
        <v>0</v>
      </c>
      <c r="BL286" s="16" t="s">
        <v>126</v>
      </c>
      <c r="BM286" s="228" t="s">
        <v>795</v>
      </c>
    </row>
    <row r="287" s="2" customFormat="1" ht="16.5" customHeight="1">
      <c r="A287" s="37"/>
      <c r="B287" s="38"/>
      <c r="C287" s="235" t="s">
        <v>796</v>
      </c>
      <c r="D287" s="235" t="s">
        <v>130</v>
      </c>
      <c r="E287" s="236" t="s">
        <v>480</v>
      </c>
      <c r="F287" s="237" t="s">
        <v>481</v>
      </c>
      <c r="G287" s="238" t="s">
        <v>144</v>
      </c>
      <c r="H287" s="239">
        <v>7</v>
      </c>
      <c r="I287" s="240"/>
      <c r="J287" s="241">
        <f>ROUND(I287*H287,2)</f>
        <v>0</v>
      </c>
      <c r="K287" s="237" t="s">
        <v>1</v>
      </c>
      <c r="L287" s="242"/>
      <c r="M287" s="243" t="s">
        <v>1</v>
      </c>
      <c r="N287" s="244" t="s">
        <v>40</v>
      </c>
      <c r="O287" s="90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7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8" t="s">
        <v>133</v>
      </c>
      <c r="AT287" s="228" t="s">
        <v>130</v>
      </c>
      <c r="AU287" s="228" t="s">
        <v>85</v>
      </c>
      <c r="AY287" s="16" t="s">
        <v>118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6" t="s">
        <v>83</v>
      </c>
      <c r="BK287" s="229">
        <f>ROUND(I287*H287,2)</f>
        <v>0</v>
      </c>
      <c r="BL287" s="16" t="s">
        <v>126</v>
      </c>
      <c r="BM287" s="228" t="s">
        <v>797</v>
      </c>
    </row>
    <row r="288" s="2" customFormat="1" ht="16.5" customHeight="1">
      <c r="A288" s="37"/>
      <c r="B288" s="38"/>
      <c r="C288" s="235" t="s">
        <v>798</v>
      </c>
      <c r="D288" s="235" t="s">
        <v>130</v>
      </c>
      <c r="E288" s="236" t="s">
        <v>489</v>
      </c>
      <c r="F288" s="237" t="s">
        <v>490</v>
      </c>
      <c r="G288" s="238" t="s">
        <v>144</v>
      </c>
      <c r="H288" s="239">
        <v>7</v>
      </c>
      <c r="I288" s="240"/>
      <c r="J288" s="241">
        <f>ROUND(I288*H288,2)</f>
        <v>0</v>
      </c>
      <c r="K288" s="237" t="s">
        <v>1</v>
      </c>
      <c r="L288" s="242"/>
      <c r="M288" s="243" t="s">
        <v>1</v>
      </c>
      <c r="N288" s="244" t="s">
        <v>40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133</v>
      </c>
      <c r="AT288" s="228" t="s">
        <v>130</v>
      </c>
      <c r="AU288" s="228" t="s">
        <v>85</v>
      </c>
      <c r="AY288" s="16" t="s">
        <v>118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83</v>
      </c>
      <c r="BK288" s="229">
        <f>ROUND(I288*H288,2)</f>
        <v>0</v>
      </c>
      <c r="BL288" s="16" t="s">
        <v>126</v>
      </c>
      <c r="BM288" s="228" t="s">
        <v>799</v>
      </c>
    </row>
    <row r="289" s="2" customFormat="1" ht="16.5" customHeight="1">
      <c r="A289" s="37"/>
      <c r="B289" s="38"/>
      <c r="C289" s="235" t="s">
        <v>800</v>
      </c>
      <c r="D289" s="235" t="s">
        <v>130</v>
      </c>
      <c r="E289" s="236" t="s">
        <v>801</v>
      </c>
      <c r="F289" s="237" t="s">
        <v>802</v>
      </c>
      <c r="G289" s="238" t="s">
        <v>144</v>
      </c>
      <c r="H289" s="239">
        <v>1</v>
      </c>
      <c r="I289" s="240"/>
      <c r="J289" s="241">
        <f>ROUND(I289*H289,2)</f>
        <v>0</v>
      </c>
      <c r="K289" s="237" t="s">
        <v>1</v>
      </c>
      <c r="L289" s="242"/>
      <c r="M289" s="243" t="s">
        <v>1</v>
      </c>
      <c r="N289" s="244" t="s">
        <v>40</v>
      </c>
      <c r="O289" s="90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8" t="s">
        <v>133</v>
      </c>
      <c r="AT289" s="228" t="s">
        <v>130</v>
      </c>
      <c r="AU289" s="228" t="s">
        <v>85</v>
      </c>
      <c r="AY289" s="16" t="s">
        <v>118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6" t="s">
        <v>83</v>
      </c>
      <c r="BK289" s="229">
        <f>ROUND(I289*H289,2)</f>
        <v>0</v>
      </c>
      <c r="BL289" s="16" t="s">
        <v>126</v>
      </c>
      <c r="BM289" s="228" t="s">
        <v>803</v>
      </c>
    </row>
    <row r="290" s="2" customFormat="1" ht="16.5" customHeight="1">
      <c r="A290" s="37"/>
      <c r="B290" s="38"/>
      <c r="C290" s="217" t="s">
        <v>804</v>
      </c>
      <c r="D290" s="217" t="s">
        <v>121</v>
      </c>
      <c r="E290" s="218" t="s">
        <v>526</v>
      </c>
      <c r="F290" s="219" t="s">
        <v>805</v>
      </c>
      <c r="G290" s="220" t="s">
        <v>366</v>
      </c>
      <c r="H290" s="221">
        <v>1</v>
      </c>
      <c r="I290" s="222"/>
      <c r="J290" s="223">
        <f>ROUND(I290*H290,2)</f>
        <v>0</v>
      </c>
      <c r="K290" s="219" t="s">
        <v>1</v>
      </c>
      <c r="L290" s="43"/>
      <c r="M290" s="224" t="s">
        <v>1</v>
      </c>
      <c r="N290" s="225" t="s">
        <v>40</v>
      </c>
      <c r="O290" s="90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8" t="s">
        <v>126</v>
      </c>
      <c r="AT290" s="228" t="s">
        <v>121</v>
      </c>
      <c r="AU290" s="228" t="s">
        <v>85</v>
      </c>
      <c r="AY290" s="16" t="s">
        <v>118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6" t="s">
        <v>83</v>
      </c>
      <c r="BK290" s="229">
        <f>ROUND(I290*H290,2)</f>
        <v>0</v>
      </c>
      <c r="BL290" s="16" t="s">
        <v>126</v>
      </c>
      <c r="BM290" s="228" t="s">
        <v>806</v>
      </c>
    </row>
    <row r="291" s="2" customFormat="1" ht="16.5" customHeight="1">
      <c r="A291" s="37"/>
      <c r="B291" s="38"/>
      <c r="C291" s="235" t="s">
        <v>807</v>
      </c>
      <c r="D291" s="235" t="s">
        <v>130</v>
      </c>
      <c r="E291" s="236" t="s">
        <v>498</v>
      </c>
      <c r="F291" s="237" t="s">
        <v>499</v>
      </c>
      <c r="G291" s="238" t="s">
        <v>144</v>
      </c>
      <c r="H291" s="239">
        <v>23</v>
      </c>
      <c r="I291" s="240"/>
      <c r="J291" s="241">
        <f>ROUND(I291*H291,2)</f>
        <v>0</v>
      </c>
      <c r="K291" s="237" t="s">
        <v>1</v>
      </c>
      <c r="L291" s="242"/>
      <c r="M291" s="243" t="s">
        <v>1</v>
      </c>
      <c r="N291" s="244" t="s">
        <v>40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133</v>
      </c>
      <c r="AT291" s="228" t="s">
        <v>130</v>
      </c>
      <c r="AU291" s="228" t="s">
        <v>85</v>
      </c>
      <c r="AY291" s="16" t="s">
        <v>118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83</v>
      </c>
      <c r="BK291" s="229">
        <f>ROUND(I291*H291,2)</f>
        <v>0</v>
      </c>
      <c r="BL291" s="16" t="s">
        <v>126</v>
      </c>
      <c r="BM291" s="228" t="s">
        <v>808</v>
      </c>
    </row>
    <row r="292" s="2" customFormat="1" ht="16.5" customHeight="1">
      <c r="A292" s="37"/>
      <c r="B292" s="38"/>
      <c r="C292" s="235" t="s">
        <v>809</v>
      </c>
      <c r="D292" s="235" t="s">
        <v>130</v>
      </c>
      <c r="E292" s="236" t="s">
        <v>810</v>
      </c>
      <c r="F292" s="237" t="s">
        <v>811</v>
      </c>
      <c r="G292" s="238" t="s">
        <v>144</v>
      </c>
      <c r="H292" s="239">
        <v>1</v>
      </c>
      <c r="I292" s="240"/>
      <c r="J292" s="241">
        <f>ROUND(I292*H292,2)</f>
        <v>0</v>
      </c>
      <c r="K292" s="237" t="s">
        <v>1</v>
      </c>
      <c r="L292" s="242"/>
      <c r="M292" s="243" t="s">
        <v>1</v>
      </c>
      <c r="N292" s="244" t="s">
        <v>40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133</v>
      </c>
      <c r="AT292" s="228" t="s">
        <v>130</v>
      </c>
      <c r="AU292" s="228" t="s">
        <v>85</v>
      </c>
      <c r="AY292" s="16" t="s">
        <v>118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83</v>
      </c>
      <c r="BK292" s="229">
        <f>ROUND(I292*H292,2)</f>
        <v>0</v>
      </c>
      <c r="BL292" s="16" t="s">
        <v>126</v>
      </c>
      <c r="BM292" s="228" t="s">
        <v>812</v>
      </c>
    </row>
    <row r="293" s="2" customFormat="1" ht="16.5" customHeight="1">
      <c r="A293" s="37"/>
      <c r="B293" s="38"/>
      <c r="C293" s="217" t="s">
        <v>813</v>
      </c>
      <c r="D293" s="217" t="s">
        <v>121</v>
      </c>
      <c r="E293" s="218" t="s">
        <v>530</v>
      </c>
      <c r="F293" s="219" t="s">
        <v>531</v>
      </c>
      <c r="G293" s="220" t="s">
        <v>366</v>
      </c>
      <c r="H293" s="221">
        <v>1</v>
      </c>
      <c r="I293" s="222"/>
      <c r="J293" s="223">
        <f>ROUND(I293*H293,2)</f>
        <v>0</v>
      </c>
      <c r="K293" s="219" t="s">
        <v>1</v>
      </c>
      <c r="L293" s="43"/>
      <c r="M293" s="224" t="s">
        <v>1</v>
      </c>
      <c r="N293" s="225" t="s">
        <v>40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126</v>
      </c>
      <c r="AT293" s="228" t="s">
        <v>121</v>
      </c>
      <c r="AU293" s="228" t="s">
        <v>85</v>
      </c>
      <c r="AY293" s="16" t="s">
        <v>118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83</v>
      </c>
      <c r="BK293" s="229">
        <f>ROUND(I293*H293,2)</f>
        <v>0</v>
      </c>
      <c r="BL293" s="16" t="s">
        <v>126</v>
      </c>
      <c r="BM293" s="228" t="s">
        <v>814</v>
      </c>
    </row>
    <row r="294" s="2" customFormat="1" ht="16.5" customHeight="1">
      <c r="A294" s="37"/>
      <c r="B294" s="38"/>
      <c r="C294" s="217" t="s">
        <v>815</v>
      </c>
      <c r="D294" s="217" t="s">
        <v>121</v>
      </c>
      <c r="E294" s="218" t="s">
        <v>534</v>
      </c>
      <c r="F294" s="219" t="s">
        <v>535</v>
      </c>
      <c r="G294" s="220" t="s">
        <v>366</v>
      </c>
      <c r="H294" s="221">
        <v>1</v>
      </c>
      <c r="I294" s="222"/>
      <c r="J294" s="223">
        <f>ROUND(I294*H294,2)</f>
        <v>0</v>
      </c>
      <c r="K294" s="219" t="s">
        <v>1</v>
      </c>
      <c r="L294" s="43"/>
      <c r="M294" s="224" t="s">
        <v>1</v>
      </c>
      <c r="N294" s="225" t="s">
        <v>40</v>
      </c>
      <c r="O294" s="90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8" t="s">
        <v>126</v>
      </c>
      <c r="AT294" s="228" t="s">
        <v>121</v>
      </c>
      <c r="AU294" s="228" t="s">
        <v>85</v>
      </c>
      <c r="AY294" s="16" t="s">
        <v>118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6" t="s">
        <v>83</v>
      </c>
      <c r="BK294" s="229">
        <f>ROUND(I294*H294,2)</f>
        <v>0</v>
      </c>
      <c r="BL294" s="16" t="s">
        <v>126</v>
      </c>
      <c r="BM294" s="228" t="s">
        <v>816</v>
      </c>
    </row>
    <row r="295" s="2" customFormat="1" ht="16.5" customHeight="1">
      <c r="A295" s="37"/>
      <c r="B295" s="38"/>
      <c r="C295" s="217" t="s">
        <v>817</v>
      </c>
      <c r="D295" s="217" t="s">
        <v>121</v>
      </c>
      <c r="E295" s="218" t="s">
        <v>818</v>
      </c>
      <c r="F295" s="219" t="s">
        <v>819</v>
      </c>
      <c r="G295" s="220" t="s">
        <v>144</v>
      </c>
      <c r="H295" s="221">
        <v>1</v>
      </c>
      <c r="I295" s="222"/>
      <c r="J295" s="223">
        <f>ROUND(I295*H295,2)</f>
        <v>0</v>
      </c>
      <c r="K295" s="219" t="s">
        <v>1</v>
      </c>
      <c r="L295" s="43"/>
      <c r="M295" s="224" t="s">
        <v>1</v>
      </c>
      <c r="N295" s="225" t="s">
        <v>40</v>
      </c>
      <c r="O295" s="90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8" t="s">
        <v>126</v>
      </c>
      <c r="AT295" s="228" t="s">
        <v>121</v>
      </c>
      <c r="AU295" s="228" t="s">
        <v>85</v>
      </c>
      <c r="AY295" s="16" t="s">
        <v>118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6" t="s">
        <v>83</v>
      </c>
      <c r="BK295" s="229">
        <f>ROUND(I295*H295,2)</f>
        <v>0</v>
      </c>
      <c r="BL295" s="16" t="s">
        <v>126</v>
      </c>
      <c r="BM295" s="228" t="s">
        <v>820</v>
      </c>
    </row>
    <row r="296" s="2" customFormat="1" ht="16.5" customHeight="1">
      <c r="A296" s="37"/>
      <c r="B296" s="38"/>
      <c r="C296" s="235" t="s">
        <v>821</v>
      </c>
      <c r="D296" s="235" t="s">
        <v>130</v>
      </c>
      <c r="E296" s="236" t="s">
        <v>822</v>
      </c>
      <c r="F296" s="237" t="s">
        <v>791</v>
      </c>
      <c r="G296" s="238" t="s">
        <v>144</v>
      </c>
      <c r="H296" s="239">
        <v>1</v>
      </c>
      <c r="I296" s="240"/>
      <c r="J296" s="241">
        <f>ROUND(I296*H296,2)</f>
        <v>0</v>
      </c>
      <c r="K296" s="237" t="s">
        <v>1</v>
      </c>
      <c r="L296" s="242"/>
      <c r="M296" s="243" t="s">
        <v>1</v>
      </c>
      <c r="N296" s="244" t="s">
        <v>40</v>
      </c>
      <c r="O296" s="90"/>
      <c r="P296" s="226">
        <f>O296*H296</f>
        <v>0</v>
      </c>
      <c r="Q296" s="226">
        <v>0</v>
      </c>
      <c r="R296" s="226">
        <f>Q296*H296</f>
        <v>0</v>
      </c>
      <c r="S296" s="226">
        <v>0</v>
      </c>
      <c r="T296" s="22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8" t="s">
        <v>133</v>
      </c>
      <c r="AT296" s="228" t="s">
        <v>130</v>
      </c>
      <c r="AU296" s="228" t="s">
        <v>85</v>
      </c>
      <c r="AY296" s="16" t="s">
        <v>118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6" t="s">
        <v>83</v>
      </c>
      <c r="BK296" s="229">
        <f>ROUND(I296*H296,2)</f>
        <v>0</v>
      </c>
      <c r="BL296" s="16" t="s">
        <v>126</v>
      </c>
      <c r="BM296" s="228" t="s">
        <v>823</v>
      </c>
    </row>
    <row r="297" s="2" customFormat="1" ht="16.5" customHeight="1">
      <c r="A297" s="37"/>
      <c r="B297" s="38"/>
      <c r="C297" s="217" t="s">
        <v>824</v>
      </c>
      <c r="D297" s="217" t="s">
        <v>121</v>
      </c>
      <c r="E297" s="218" t="s">
        <v>825</v>
      </c>
      <c r="F297" s="219" t="s">
        <v>826</v>
      </c>
      <c r="G297" s="220" t="s">
        <v>366</v>
      </c>
      <c r="H297" s="221">
        <v>1</v>
      </c>
      <c r="I297" s="222"/>
      <c r="J297" s="223">
        <f>ROUND(I297*H297,2)</f>
        <v>0</v>
      </c>
      <c r="K297" s="219" t="s">
        <v>1</v>
      </c>
      <c r="L297" s="43"/>
      <c r="M297" s="224" t="s">
        <v>1</v>
      </c>
      <c r="N297" s="225" t="s">
        <v>40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126</v>
      </c>
      <c r="AT297" s="228" t="s">
        <v>121</v>
      </c>
      <c r="AU297" s="228" t="s">
        <v>85</v>
      </c>
      <c r="AY297" s="16" t="s">
        <v>118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83</v>
      </c>
      <c r="BK297" s="229">
        <f>ROUND(I297*H297,2)</f>
        <v>0</v>
      </c>
      <c r="BL297" s="16" t="s">
        <v>126</v>
      </c>
      <c r="BM297" s="228" t="s">
        <v>827</v>
      </c>
    </row>
    <row r="298" s="2" customFormat="1" ht="16.5" customHeight="1">
      <c r="A298" s="37"/>
      <c r="B298" s="38"/>
      <c r="C298" s="235" t="s">
        <v>828</v>
      </c>
      <c r="D298" s="235" t="s">
        <v>130</v>
      </c>
      <c r="E298" s="236" t="s">
        <v>829</v>
      </c>
      <c r="F298" s="237" t="s">
        <v>791</v>
      </c>
      <c r="G298" s="238" t="s">
        <v>144</v>
      </c>
      <c r="H298" s="239">
        <v>10</v>
      </c>
      <c r="I298" s="240"/>
      <c r="J298" s="241">
        <f>ROUND(I298*H298,2)</f>
        <v>0</v>
      </c>
      <c r="K298" s="237" t="s">
        <v>1</v>
      </c>
      <c r="L298" s="242"/>
      <c r="M298" s="243" t="s">
        <v>1</v>
      </c>
      <c r="N298" s="244" t="s">
        <v>40</v>
      </c>
      <c r="O298" s="90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8" t="s">
        <v>133</v>
      </c>
      <c r="AT298" s="228" t="s">
        <v>130</v>
      </c>
      <c r="AU298" s="228" t="s">
        <v>85</v>
      </c>
      <c r="AY298" s="16" t="s">
        <v>118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6" t="s">
        <v>83</v>
      </c>
      <c r="BK298" s="229">
        <f>ROUND(I298*H298,2)</f>
        <v>0</v>
      </c>
      <c r="BL298" s="16" t="s">
        <v>126</v>
      </c>
      <c r="BM298" s="228" t="s">
        <v>830</v>
      </c>
    </row>
    <row r="299" s="2" customFormat="1" ht="16.5" customHeight="1">
      <c r="A299" s="37"/>
      <c r="B299" s="38"/>
      <c r="C299" s="235" t="s">
        <v>831</v>
      </c>
      <c r="D299" s="235" t="s">
        <v>130</v>
      </c>
      <c r="E299" s="236" t="s">
        <v>832</v>
      </c>
      <c r="F299" s="237" t="s">
        <v>833</v>
      </c>
      <c r="G299" s="238" t="s">
        <v>144</v>
      </c>
      <c r="H299" s="239">
        <v>10</v>
      </c>
      <c r="I299" s="240"/>
      <c r="J299" s="241">
        <f>ROUND(I299*H299,2)</f>
        <v>0</v>
      </c>
      <c r="K299" s="237" t="s">
        <v>1</v>
      </c>
      <c r="L299" s="242"/>
      <c r="M299" s="243" t="s">
        <v>1</v>
      </c>
      <c r="N299" s="244" t="s">
        <v>40</v>
      </c>
      <c r="O299" s="90"/>
      <c r="P299" s="226">
        <f>O299*H299</f>
        <v>0</v>
      </c>
      <c r="Q299" s="226">
        <v>0</v>
      </c>
      <c r="R299" s="226">
        <f>Q299*H299</f>
        <v>0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133</v>
      </c>
      <c r="AT299" s="228" t="s">
        <v>130</v>
      </c>
      <c r="AU299" s="228" t="s">
        <v>85</v>
      </c>
      <c r="AY299" s="16" t="s">
        <v>118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83</v>
      </c>
      <c r="BK299" s="229">
        <f>ROUND(I299*H299,2)</f>
        <v>0</v>
      </c>
      <c r="BL299" s="16" t="s">
        <v>126</v>
      </c>
      <c r="BM299" s="228" t="s">
        <v>834</v>
      </c>
    </row>
    <row r="300" s="2" customFormat="1" ht="16.5" customHeight="1">
      <c r="A300" s="37"/>
      <c r="B300" s="38"/>
      <c r="C300" s="235" t="s">
        <v>835</v>
      </c>
      <c r="D300" s="235" t="s">
        <v>130</v>
      </c>
      <c r="E300" s="236" t="s">
        <v>836</v>
      </c>
      <c r="F300" s="237" t="s">
        <v>765</v>
      </c>
      <c r="G300" s="238" t="s">
        <v>144</v>
      </c>
      <c r="H300" s="239">
        <v>1</v>
      </c>
      <c r="I300" s="240"/>
      <c r="J300" s="241">
        <f>ROUND(I300*H300,2)</f>
        <v>0</v>
      </c>
      <c r="K300" s="237" t="s">
        <v>1</v>
      </c>
      <c r="L300" s="242"/>
      <c r="M300" s="243" t="s">
        <v>1</v>
      </c>
      <c r="N300" s="244" t="s">
        <v>40</v>
      </c>
      <c r="O300" s="90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8" t="s">
        <v>133</v>
      </c>
      <c r="AT300" s="228" t="s">
        <v>130</v>
      </c>
      <c r="AU300" s="228" t="s">
        <v>85</v>
      </c>
      <c r="AY300" s="16" t="s">
        <v>118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6" t="s">
        <v>83</v>
      </c>
      <c r="BK300" s="229">
        <f>ROUND(I300*H300,2)</f>
        <v>0</v>
      </c>
      <c r="BL300" s="16" t="s">
        <v>126</v>
      </c>
      <c r="BM300" s="228" t="s">
        <v>837</v>
      </c>
    </row>
    <row r="301" s="12" customFormat="1" ht="25.92" customHeight="1">
      <c r="A301" s="12"/>
      <c r="B301" s="201"/>
      <c r="C301" s="202"/>
      <c r="D301" s="203" t="s">
        <v>74</v>
      </c>
      <c r="E301" s="204" t="s">
        <v>537</v>
      </c>
      <c r="F301" s="204" t="s">
        <v>538</v>
      </c>
      <c r="G301" s="202"/>
      <c r="H301" s="202"/>
      <c r="I301" s="205"/>
      <c r="J301" s="206">
        <f>BK301</f>
        <v>0</v>
      </c>
      <c r="K301" s="202"/>
      <c r="L301" s="207"/>
      <c r="M301" s="208"/>
      <c r="N301" s="209"/>
      <c r="O301" s="209"/>
      <c r="P301" s="210">
        <f>P302</f>
        <v>0</v>
      </c>
      <c r="Q301" s="209"/>
      <c r="R301" s="210">
        <f>R302</f>
        <v>0</v>
      </c>
      <c r="S301" s="209"/>
      <c r="T301" s="211">
        <f>T302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2" t="s">
        <v>147</v>
      </c>
      <c r="AT301" s="213" t="s">
        <v>74</v>
      </c>
      <c r="AU301" s="213" t="s">
        <v>75</v>
      </c>
      <c r="AY301" s="212" t="s">
        <v>118</v>
      </c>
      <c r="BK301" s="214">
        <f>BK302</f>
        <v>0</v>
      </c>
    </row>
    <row r="302" s="12" customFormat="1" ht="22.8" customHeight="1">
      <c r="A302" s="12"/>
      <c r="B302" s="201"/>
      <c r="C302" s="202"/>
      <c r="D302" s="203" t="s">
        <v>74</v>
      </c>
      <c r="E302" s="215" t="s">
        <v>539</v>
      </c>
      <c r="F302" s="215" t="s">
        <v>540</v>
      </c>
      <c r="G302" s="202"/>
      <c r="H302" s="202"/>
      <c r="I302" s="205"/>
      <c r="J302" s="216">
        <f>BK302</f>
        <v>0</v>
      </c>
      <c r="K302" s="202"/>
      <c r="L302" s="207"/>
      <c r="M302" s="208"/>
      <c r="N302" s="209"/>
      <c r="O302" s="209"/>
      <c r="P302" s="210">
        <f>SUM(P303:P305)</f>
        <v>0</v>
      </c>
      <c r="Q302" s="209"/>
      <c r="R302" s="210">
        <f>SUM(R303:R305)</f>
        <v>0</v>
      </c>
      <c r="S302" s="209"/>
      <c r="T302" s="211">
        <f>SUM(T303:T305)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2" t="s">
        <v>147</v>
      </c>
      <c r="AT302" s="213" t="s">
        <v>74</v>
      </c>
      <c r="AU302" s="213" t="s">
        <v>83</v>
      </c>
      <c r="AY302" s="212" t="s">
        <v>118</v>
      </c>
      <c r="BK302" s="214">
        <f>SUM(BK303:BK305)</f>
        <v>0</v>
      </c>
    </row>
    <row r="303" s="2" customFormat="1" ht="16.5" customHeight="1">
      <c r="A303" s="37"/>
      <c r="B303" s="38"/>
      <c r="C303" s="217" t="s">
        <v>838</v>
      </c>
      <c r="D303" s="217" t="s">
        <v>121</v>
      </c>
      <c r="E303" s="218" t="s">
        <v>542</v>
      </c>
      <c r="F303" s="219" t="s">
        <v>543</v>
      </c>
      <c r="G303" s="220" t="s">
        <v>366</v>
      </c>
      <c r="H303" s="221">
        <v>1</v>
      </c>
      <c r="I303" s="222"/>
      <c r="J303" s="223">
        <f>ROUND(I303*H303,2)</f>
        <v>0</v>
      </c>
      <c r="K303" s="219" t="s">
        <v>125</v>
      </c>
      <c r="L303" s="43"/>
      <c r="M303" s="224" t="s">
        <v>1</v>
      </c>
      <c r="N303" s="225" t="s">
        <v>40</v>
      </c>
      <c r="O303" s="90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7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8" t="s">
        <v>544</v>
      </c>
      <c r="AT303" s="228" t="s">
        <v>121</v>
      </c>
      <c r="AU303" s="228" t="s">
        <v>85</v>
      </c>
      <c r="AY303" s="16" t="s">
        <v>118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6" t="s">
        <v>83</v>
      </c>
      <c r="BK303" s="229">
        <f>ROUND(I303*H303,2)</f>
        <v>0</v>
      </c>
      <c r="BL303" s="16" t="s">
        <v>544</v>
      </c>
      <c r="BM303" s="228" t="s">
        <v>839</v>
      </c>
    </row>
    <row r="304" s="2" customFormat="1">
      <c r="A304" s="37"/>
      <c r="B304" s="38"/>
      <c r="C304" s="39"/>
      <c r="D304" s="230" t="s">
        <v>128</v>
      </c>
      <c r="E304" s="39"/>
      <c r="F304" s="231" t="s">
        <v>546</v>
      </c>
      <c r="G304" s="39"/>
      <c r="H304" s="39"/>
      <c r="I304" s="232"/>
      <c r="J304" s="39"/>
      <c r="K304" s="39"/>
      <c r="L304" s="43"/>
      <c r="M304" s="233"/>
      <c r="N304" s="234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128</v>
      </c>
      <c r="AU304" s="16" t="s">
        <v>85</v>
      </c>
    </row>
    <row r="305" s="2" customFormat="1" ht="16.5" customHeight="1">
      <c r="A305" s="37"/>
      <c r="B305" s="38"/>
      <c r="C305" s="217" t="s">
        <v>840</v>
      </c>
      <c r="D305" s="217" t="s">
        <v>121</v>
      </c>
      <c r="E305" s="218" t="s">
        <v>548</v>
      </c>
      <c r="F305" s="219" t="s">
        <v>549</v>
      </c>
      <c r="G305" s="220" t="s">
        <v>366</v>
      </c>
      <c r="H305" s="221">
        <v>1</v>
      </c>
      <c r="I305" s="222"/>
      <c r="J305" s="223">
        <f>ROUND(I305*H305,2)</f>
        <v>0</v>
      </c>
      <c r="K305" s="219" t="s">
        <v>1</v>
      </c>
      <c r="L305" s="43"/>
      <c r="M305" s="268" t="s">
        <v>1</v>
      </c>
      <c r="N305" s="269" t="s">
        <v>40</v>
      </c>
      <c r="O305" s="270"/>
      <c r="P305" s="271">
        <f>O305*H305</f>
        <v>0</v>
      </c>
      <c r="Q305" s="271">
        <v>0</v>
      </c>
      <c r="R305" s="271">
        <f>Q305*H305</f>
        <v>0</v>
      </c>
      <c r="S305" s="271">
        <v>0</v>
      </c>
      <c r="T305" s="27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544</v>
      </c>
      <c r="AT305" s="228" t="s">
        <v>121</v>
      </c>
      <c r="AU305" s="228" t="s">
        <v>85</v>
      </c>
      <c r="AY305" s="16" t="s">
        <v>118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83</v>
      </c>
      <c r="BK305" s="229">
        <f>ROUND(I305*H305,2)</f>
        <v>0</v>
      </c>
      <c r="BL305" s="16" t="s">
        <v>544</v>
      </c>
      <c r="BM305" s="228" t="s">
        <v>841</v>
      </c>
    </row>
    <row r="306" s="2" customFormat="1" ht="6.96" customHeight="1">
      <c r="A306" s="37"/>
      <c r="B306" s="65"/>
      <c r="C306" s="66"/>
      <c r="D306" s="66"/>
      <c r="E306" s="66"/>
      <c r="F306" s="66"/>
      <c r="G306" s="66"/>
      <c r="H306" s="66"/>
      <c r="I306" s="66"/>
      <c r="J306" s="66"/>
      <c r="K306" s="66"/>
      <c r="L306" s="43"/>
      <c r="M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</row>
  </sheetData>
  <sheetProtection sheet="1" autoFilter="0" formatColumns="0" formatRows="0" objects="1" scenarios="1" spinCount="100000" saltValue="RpnZdC1GpnkhwJaJNQtZ/gawCAHVkMIQHfF96VOOLuujCYAu75a7AR+ABxMLtSUwuRlUtnwVFFBgePYFwc5yhA==" hashValue="BkR8b4pC7eln1uj7L+rCMQ543Iu/wcAFix76NnvYhoMx7fBDbQQnmlwZUQdMgEc/4Vf4ILhDtA6Ydt3uoIWLjQ==" algorithmName="SHA-512" password="CC35"/>
  <autoFilter ref="C120:K30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6_01/741110041"/>
    <hyperlink ref="F131" r:id="rId2" display="https://podminky.urs.cz/item/CS_URS_2026_01/741112001"/>
    <hyperlink ref="F134" r:id="rId3" display="https://podminky.urs.cz/item/CS_URS_2026_01/741112061"/>
    <hyperlink ref="F137" r:id="rId4" display="https://podminky.urs.cz/item/CS_URS_2026_01/741112101"/>
    <hyperlink ref="F140" r:id="rId5" display="https://podminky.urs.cz/item/CS_URS_2026_01/741120001"/>
    <hyperlink ref="F144" r:id="rId6" display="https://podminky.urs.cz/item/CS_URS_2026_01/741122011"/>
    <hyperlink ref="F148" r:id="rId7" display="https://podminky.urs.cz/item/CS_URS_2026_01/741122015"/>
    <hyperlink ref="F155" r:id="rId8" display="https://podminky.urs.cz/item/CS_URS_2026_01/741122016"/>
    <hyperlink ref="F159" r:id="rId9" display="https://podminky.urs.cz/item/CS_URS_2026_01/741122024"/>
    <hyperlink ref="F163" r:id="rId10" display="https://podminky.urs.cz/item/CS_URS_2026_01/741122031"/>
    <hyperlink ref="F168" r:id="rId11" display="https://podminky.urs.cz/item/CS_URS_2026_01/741122032"/>
    <hyperlink ref="F172" r:id="rId12" display="https://podminky.urs.cz/item/CS_URS_2026_01/741210002"/>
    <hyperlink ref="F177" r:id="rId13" display="https://podminky.urs.cz/item/CS_URS_2026_01/741310101"/>
    <hyperlink ref="F182" r:id="rId14" display="https://podminky.urs.cz/item/CS_URS_2026_01/741310121"/>
    <hyperlink ref="F187" r:id="rId15" display="https://podminky.urs.cz/item/CS_URS_2026_01/741310122"/>
    <hyperlink ref="F192" r:id="rId16" display="https://podminky.urs.cz/item/CS_URS_2026_01/741310221"/>
    <hyperlink ref="F195" r:id="rId17" display="https://podminky.urs.cz/item/CS_URS_2026_01/741311004"/>
    <hyperlink ref="F198" r:id="rId18" display="https://podminky.urs.cz/item/CS_URS_2026_01/741313002"/>
    <hyperlink ref="F205" r:id="rId19" display="https://podminky.urs.cz/item/CS_URS_2026_01/741313003"/>
    <hyperlink ref="F208" r:id="rId20" display="https://podminky.urs.cz/item/CS_URS_2026_01/741313151"/>
    <hyperlink ref="F211" r:id="rId21" display="https://podminky.urs.cz/item/CS_URS_2026_01/741372022"/>
    <hyperlink ref="F215" r:id="rId22" display="https://podminky.urs.cz/item/CS_URS_2026_01/741372062"/>
    <hyperlink ref="F222" r:id="rId23" display="https://podminky.urs.cz/item/CS_URS_2026_01/741372073"/>
    <hyperlink ref="F226" r:id="rId24" display="https://podminky.urs.cz/item/CS_URS_2026_01/741810003"/>
    <hyperlink ref="F228" r:id="rId25" display="https://podminky.urs.cz/item/CS_URS_2026_01/741810011"/>
    <hyperlink ref="F230" r:id="rId26" display="https://podminky.urs.cz/item/CS_URS_2026_01/998741103"/>
    <hyperlink ref="F238" r:id="rId27" display="https://podminky.urs.cz/item/CS_URS_2026_01/742121001"/>
    <hyperlink ref="F242" r:id="rId28" display="https://podminky.urs.cz/item/CS_URS_2026_01/742124002"/>
    <hyperlink ref="F248" r:id="rId29" display="https://podminky.urs.cz/item/CS_URS_2026_01/742310002"/>
    <hyperlink ref="F251" r:id="rId30" display="https://podminky.urs.cz/item/CS_URS_2026_01/742310006"/>
    <hyperlink ref="F254" r:id="rId31" display="https://podminky.urs.cz/item/CS_URS_2026_01/742320001"/>
    <hyperlink ref="F257" r:id="rId32" display="https://podminky.urs.cz/item/CS_URS_2026_01/742330012"/>
    <hyperlink ref="F260" r:id="rId33" display="https://podminky.urs.cz/item/CS_URS_2026_01/742330044"/>
    <hyperlink ref="F304" r:id="rId34" display="https://podminky.urs.cz/item/CS_URS_2026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90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 xml:space="preserve">Karlovy Vary, ZŠ Jazyků, Libušina 31,  rekonstrukce osvětlení a elektroinstalace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9. 3. 2026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">
        <v>32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ROUND((SUM(BE121:BE304)),  2)</f>
        <v>0</v>
      </c>
      <c r="G33" s="37"/>
      <c r="H33" s="37"/>
      <c r="I33" s="154">
        <v>0.20999999999999999</v>
      </c>
      <c r="J33" s="153">
        <f>ROUND(((SUM(BE121:BE304))*I33),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ROUND((SUM(BF121:BF304)),  2)</f>
        <v>0</v>
      </c>
      <c r="G34" s="37"/>
      <c r="H34" s="37"/>
      <c r="I34" s="154">
        <v>0.12</v>
      </c>
      <c r="J34" s="153">
        <f>ROUND(((SUM(BF121:BF304))*I34),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ROUND((SUM(BG121:BG304)),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ROUND((SUM(BH121:BH304)),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ROUND((SUM(BI121:BI304)),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 xml:space="preserve">Karlovy Vary, ZŠ Jazyků, Libušina 31,  rekonstrukce osvětlení a elektroinstalace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III.etapa - Elektroinstalace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9. 3. 2026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>Klimešová Miroslava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94</v>
      </c>
      <c r="D94" s="175"/>
      <c r="E94" s="175"/>
      <c r="F94" s="175"/>
      <c r="G94" s="175"/>
      <c r="H94" s="175"/>
      <c r="I94" s="175"/>
      <c r="J94" s="176" t="s">
        <v>95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96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97</v>
      </c>
    </row>
    <row r="97" s="9" customFormat="1" ht="24.96" customHeight="1">
      <c r="A97" s="9"/>
      <c r="B97" s="178"/>
      <c r="C97" s="179"/>
      <c r="D97" s="180" t="s">
        <v>98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99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100</v>
      </c>
      <c r="E99" s="187"/>
      <c r="F99" s="187"/>
      <c r="G99" s="187"/>
      <c r="H99" s="187"/>
      <c r="I99" s="187"/>
      <c r="J99" s="188">
        <f>J253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101</v>
      </c>
      <c r="E100" s="181"/>
      <c r="F100" s="181"/>
      <c r="G100" s="181"/>
      <c r="H100" s="181"/>
      <c r="I100" s="181"/>
      <c r="J100" s="182">
        <f>J300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J301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103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73" t="str">
        <f>E7</f>
        <v xml:space="preserve">Karlovy Vary, ZŠ Jazyků, Libušina 31,  rekonstrukce osvětlení a elektroinstalace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III.etapa - Elektroinstalace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9. 3. 2026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31</v>
      </c>
      <c r="J118" s="35" t="str">
        <f>E24</f>
        <v>Klimešová Miroslava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104</v>
      </c>
      <c r="D120" s="193" t="s">
        <v>60</v>
      </c>
      <c r="E120" s="193" t="s">
        <v>56</v>
      </c>
      <c r="F120" s="193" t="s">
        <v>57</v>
      </c>
      <c r="G120" s="193" t="s">
        <v>105</v>
      </c>
      <c r="H120" s="193" t="s">
        <v>106</v>
      </c>
      <c r="I120" s="193" t="s">
        <v>107</v>
      </c>
      <c r="J120" s="193" t="s">
        <v>95</v>
      </c>
      <c r="K120" s="194" t="s">
        <v>108</v>
      </c>
      <c r="L120" s="195"/>
      <c r="M120" s="99" t="s">
        <v>1</v>
      </c>
      <c r="N120" s="100" t="s">
        <v>39</v>
      </c>
      <c r="O120" s="100" t="s">
        <v>109</v>
      </c>
      <c r="P120" s="100" t="s">
        <v>110</v>
      </c>
      <c r="Q120" s="100" t="s">
        <v>111</v>
      </c>
      <c r="R120" s="100" t="s">
        <v>112</v>
      </c>
      <c r="S120" s="100" t="s">
        <v>113</v>
      </c>
      <c r="T120" s="101" t="s">
        <v>114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115</v>
      </c>
      <c r="D121" s="39"/>
      <c r="E121" s="39"/>
      <c r="F121" s="39"/>
      <c r="G121" s="39"/>
      <c r="H121" s="39"/>
      <c r="I121" s="39"/>
      <c r="J121" s="196">
        <f>BK121</f>
        <v>0</v>
      </c>
      <c r="K121" s="39"/>
      <c r="L121" s="43"/>
      <c r="M121" s="102"/>
      <c r="N121" s="197"/>
      <c r="O121" s="103"/>
      <c r="P121" s="198">
        <f>P122+P300</f>
        <v>0</v>
      </c>
      <c r="Q121" s="103"/>
      <c r="R121" s="198">
        <f>R122+R300</f>
        <v>1.31596</v>
      </c>
      <c r="S121" s="103"/>
      <c r="T121" s="199">
        <f>T122+T300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97</v>
      </c>
      <c r="BK121" s="200">
        <f>BK122+BK300</f>
        <v>0</v>
      </c>
    </row>
    <row r="122" s="12" customFormat="1" ht="25.92" customHeight="1">
      <c r="A122" s="12"/>
      <c r="B122" s="201"/>
      <c r="C122" s="202"/>
      <c r="D122" s="203" t="s">
        <v>74</v>
      </c>
      <c r="E122" s="204" t="s">
        <v>116</v>
      </c>
      <c r="F122" s="204" t="s">
        <v>117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P123+P253</f>
        <v>0</v>
      </c>
      <c r="Q122" s="209"/>
      <c r="R122" s="210">
        <f>R123+R253</f>
        <v>1.31596</v>
      </c>
      <c r="S122" s="209"/>
      <c r="T122" s="211">
        <f>T123+T253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85</v>
      </c>
      <c r="AT122" s="213" t="s">
        <v>74</v>
      </c>
      <c r="AU122" s="213" t="s">
        <v>75</v>
      </c>
      <c r="AY122" s="212" t="s">
        <v>118</v>
      </c>
      <c r="BK122" s="214">
        <f>BK123+BK253</f>
        <v>0</v>
      </c>
    </row>
    <row r="123" s="12" customFormat="1" ht="22.8" customHeight="1">
      <c r="A123" s="12"/>
      <c r="B123" s="201"/>
      <c r="C123" s="202"/>
      <c r="D123" s="203" t="s">
        <v>74</v>
      </c>
      <c r="E123" s="215" t="s">
        <v>119</v>
      </c>
      <c r="F123" s="215" t="s">
        <v>120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SUM(P124:P252)</f>
        <v>0</v>
      </c>
      <c r="Q123" s="209"/>
      <c r="R123" s="210">
        <f>SUM(R124:R252)</f>
        <v>1.05376</v>
      </c>
      <c r="S123" s="209"/>
      <c r="T123" s="211">
        <f>SUM(T124:T252)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85</v>
      </c>
      <c r="AT123" s="213" t="s">
        <v>74</v>
      </c>
      <c r="AU123" s="213" t="s">
        <v>83</v>
      </c>
      <c r="AY123" s="212" t="s">
        <v>118</v>
      </c>
      <c r="BK123" s="214">
        <f>SUM(BK124:BK252)</f>
        <v>0</v>
      </c>
    </row>
    <row r="124" s="2" customFormat="1" ht="44.25" customHeight="1">
      <c r="A124" s="37"/>
      <c r="B124" s="38"/>
      <c r="C124" s="217" t="s">
        <v>83</v>
      </c>
      <c r="D124" s="217" t="s">
        <v>121</v>
      </c>
      <c r="E124" s="218" t="s">
        <v>122</v>
      </c>
      <c r="F124" s="219" t="s">
        <v>123</v>
      </c>
      <c r="G124" s="220" t="s">
        <v>124</v>
      </c>
      <c r="H124" s="221">
        <v>1500</v>
      </c>
      <c r="I124" s="222"/>
      <c r="J124" s="223">
        <f>ROUND(I124*H124,2)</f>
        <v>0</v>
      </c>
      <c r="K124" s="219" t="s">
        <v>125</v>
      </c>
      <c r="L124" s="43"/>
      <c r="M124" s="224" t="s">
        <v>1</v>
      </c>
      <c r="N124" s="225" t="s">
        <v>40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126</v>
      </c>
      <c r="AT124" s="228" t="s">
        <v>121</v>
      </c>
      <c r="AU124" s="228" t="s">
        <v>85</v>
      </c>
      <c r="AY124" s="16" t="s">
        <v>118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83</v>
      </c>
      <c r="BK124" s="229">
        <f>ROUND(I124*H124,2)</f>
        <v>0</v>
      </c>
      <c r="BL124" s="16" t="s">
        <v>126</v>
      </c>
      <c r="BM124" s="228" t="s">
        <v>843</v>
      </c>
    </row>
    <row r="125" s="2" customFormat="1">
      <c r="A125" s="37"/>
      <c r="B125" s="38"/>
      <c r="C125" s="39"/>
      <c r="D125" s="230" t="s">
        <v>128</v>
      </c>
      <c r="E125" s="39"/>
      <c r="F125" s="231" t="s">
        <v>129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128</v>
      </c>
      <c r="AU125" s="16" t="s">
        <v>85</v>
      </c>
    </row>
    <row r="126" s="2" customFormat="1" ht="24.15" customHeight="1">
      <c r="A126" s="37"/>
      <c r="B126" s="38"/>
      <c r="C126" s="235" t="s">
        <v>85</v>
      </c>
      <c r="D126" s="235" t="s">
        <v>130</v>
      </c>
      <c r="E126" s="236" t="s">
        <v>131</v>
      </c>
      <c r="F126" s="237" t="s">
        <v>132</v>
      </c>
      <c r="G126" s="238" t="s">
        <v>124</v>
      </c>
      <c r="H126" s="239">
        <v>1155</v>
      </c>
      <c r="I126" s="240"/>
      <c r="J126" s="241">
        <f>ROUND(I126*H126,2)</f>
        <v>0</v>
      </c>
      <c r="K126" s="237" t="s">
        <v>1</v>
      </c>
      <c r="L126" s="242"/>
      <c r="M126" s="243" t="s">
        <v>1</v>
      </c>
      <c r="N126" s="244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133</v>
      </c>
      <c r="AT126" s="228" t="s">
        <v>130</v>
      </c>
      <c r="AU126" s="228" t="s">
        <v>85</v>
      </c>
      <c r="AY126" s="16" t="s">
        <v>118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83</v>
      </c>
      <c r="BK126" s="229">
        <f>ROUND(I126*H126,2)</f>
        <v>0</v>
      </c>
      <c r="BL126" s="16" t="s">
        <v>126</v>
      </c>
      <c r="BM126" s="228" t="s">
        <v>844</v>
      </c>
    </row>
    <row r="127" s="13" customFormat="1">
      <c r="A127" s="13"/>
      <c r="B127" s="245"/>
      <c r="C127" s="246"/>
      <c r="D127" s="247" t="s">
        <v>135</v>
      </c>
      <c r="E127" s="246"/>
      <c r="F127" s="248" t="s">
        <v>554</v>
      </c>
      <c r="G127" s="246"/>
      <c r="H127" s="249">
        <v>1155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5" t="s">
        <v>135</v>
      </c>
      <c r="AU127" s="255" t="s">
        <v>85</v>
      </c>
      <c r="AV127" s="13" t="s">
        <v>85</v>
      </c>
      <c r="AW127" s="13" t="s">
        <v>4</v>
      </c>
      <c r="AX127" s="13" t="s">
        <v>83</v>
      </c>
      <c r="AY127" s="255" t="s">
        <v>118</v>
      </c>
    </row>
    <row r="128" s="2" customFormat="1" ht="24.15" customHeight="1">
      <c r="A128" s="37"/>
      <c r="B128" s="38"/>
      <c r="C128" s="235" t="s">
        <v>137</v>
      </c>
      <c r="D128" s="235" t="s">
        <v>130</v>
      </c>
      <c r="E128" s="236" t="s">
        <v>138</v>
      </c>
      <c r="F128" s="237" t="s">
        <v>139</v>
      </c>
      <c r="G128" s="238" t="s">
        <v>124</v>
      </c>
      <c r="H128" s="239">
        <v>420</v>
      </c>
      <c r="I128" s="240"/>
      <c r="J128" s="241">
        <f>ROUND(I128*H128,2)</f>
        <v>0</v>
      </c>
      <c r="K128" s="237" t="s">
        <v>1</v>
      </c>
      <c r="L128" s="242"/>
      <c r="M128" s="243" t="s">
        <v>1</v>
      </c>
      <c r="N128" s="244" t="s">
        <v>40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133</v>
      </c>
      <c r="AT128" s="228" t="s">
        <v>130</v>
      </c>
      <c r="AU128" s="228" t="s">
        <v>85</v>
      </c>
      <c r="AY128" s="16" t="s">
        <v>118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83</v>
      </c>
      <c r="BK128" s="229">
        <f>ROUND(I128*H128,2)</f>
        <v>0</v>
      </c>
      <c r="BL128" s="16" t="s">
        <v>126</v>
      </c>
      <c r="BM128" s="228" t="s">
        <v>845</v>
      </c>
    </row>
    <row r="129" s="13" customFormat="1">
      <c r="A129" s="13"/>
      <c r="B129" s="245"/>
      <c r="C129" s="246"/>
      <c r="D129" s="247" t="s">
        <v>135</v>
      </c>
      <c r="E129" s="246"/>
      <c r="F129" s="248" t="s">
        <v>556</v>
      </c>
      <c r="G129" s="246"/>
      <c r="H129" s="249">
        <v>420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5" t="s">
        <v>135</v>
      </c>
      <c r="AU129" s="255" t="s">
        <v>85</v>
      </c>
      <c r="AV129" s="13" t="s">
        <v>85</v>
      </c>
      <c r="AW129" s="13" t="s">
        <v>4</v>
      </c>
      <c r="AX129" s="13" t="s">
        <v>83</v>
      </c>
      <c r="AY129" s="255" t="s">
        <v>118</v>
      </c>
    </row>
    <row r="130" s="2" customFormat="1" ht="49.05" customHeight="1">
      <c r="A130" s="37"/>
      <c r="B130" s="38"/>
      <c r="C130" s="217" t="s">
        <v>141</v>
      </c>
      <c r="D130" s="217" t="s">
        <v>121</v>
      </c>
      <c r="E130" s="218" t="s">
        <v>557</v>
      </c>
      <c r="F130" s="219" t="s">
        <v>558</v>
      </c>
      <c r="G130" s="220" t="s">
        <v>144</v>
      </c>
      <c r="H130" s="221">
        <v>1</v>
      </c>
      <c r="I130" s="222"/>
      <c r="J130" s="223">
        <f>ROUND(I130*H130,2)</f>
        <v>0</v>
      </c>
      <c r="K130" s="219" t="s">
        <v>125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126</v>
      </c>
      <c r="AT130" s="228" t="s">
        <v>121</v>
      </c>
      <c r="AU130" s="228" t="s">
        <v>85</v>
      </c>
      <c r="AY130" s="16" t="s">
        <v>118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83</v>
      </c>
      <c r="BK130" s="229">
        <f>ROUND(I130*H130,2)</f>
        <v>0</v>
      </c>
      <c r="BL130" s="16" t="s">
        <v>126</v>
      </c>
      <c r="BM130" s="228" t="s">
        <v>846</v>
      </c>
    </row>
    <row r="131" s="2" customFormat="1">
      <c r="A131" s="37"/>
      <c r="B131" s="38"/>
      <c r="C131" s="39"/>
      <c r="D131" s="230" t="s">
        <v>128</v>
      </c>
      <c r="E131" s="39"/>
      <c r="F131" s="231" t="s">
        <v>560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128</v>
      </c>
      <c r="AU131" s="16" t="s">
        <v>85</v>
      </c>
    </row>
    <row r="132" s="2" customFormat="1" ht="24.15" customHeight="1">
      <c r="A132" s="37"/>
      <c r="B132" s="38"/>
      <c r="C132" s="235" t="s">
        <v>147</v>
      </c>
      <c r="D132" s="235" t="s">
        <v>130</v>
      </c>
      <c r="E132" s="236" t="s">
        <v>561</v>
      </c>
      <c r="F132" s="237" t="s">
        <v>562</v>
      </c>
      <c r="G132" s="238" t="s">
        <v>144</v>
      </c>
      <c r="H132" s="239">
        <v>1</v>
      </c>
      <c r="I132" s="240"/>
      <c r="J132" s="241">
        <f>ROUND(I132*H132,2)</f>
        <v>0</v>
      </c>
      <c r="K132" s="237" t="s">
        <v>125</v>
      </c>
      <c r="L132" s="242"/>
      <c r="M132" s="243" t="s">
        <v>1</v>
      </c>
      <c r="N132" s="244" t="s">
        <v>40</v>
      </c>
      <c r="O132" s="90"/>
      <c r="P132" s="226">
        <f>O132*H132</f>
        <v>0</v>
      </c>
      <c r="Q132" s="226">
        <v>0.00019000000000000001</v>
      </c>
      <c r="R132" s="226">
        <f>Q132*H132</f>
        <v>0.00019000000000000001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130</v>
      </c>
      <c r="AU132" s="228" t="s">
        <v>85</v>
      </c>
      <c r="AY132" s="16" t="s">
        <v>118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83</v>
      </c>
      <c r="BK132" s="229">
        <f>ROUND(I132*H132,2)</f>
        <v>0</v>
      </c>
      <c r="BL132" s="16" t="s">
        <v>126</v>
      </c>
      <c r="BM132" s="228" t="s">
        <v>847</v>
      </c>
    </row>
    <row r="133" s="2" customFormat="1" ht="49.05" customHeight="1">
      <c r="A133" s="37"/>
      <c r="B133" s="38"/>
      <c r="C133" s="217" t="s">
        <v>151</v>
      </c>
      <c r="D133" s="217" t="s">
        <v>121</v>
      </c>
      <c r="E133" s="218" t="s">
        <v>142</v>
      </c>
      <c r="F133" s="219" t="s">
        <v>143</v>
      </c>
      <c r="G133" s="220" t="s">
        <v>144</v>
      </c>
      <c r="H133" s="221">
        <v>419</v>
      </c>
      <c r="I133" s="222"/>
      <c r="J133" s="223">
        <f>ROUND(I133*H133,2)</f>
        <v>0</v>
      </c>
      <c r="K133" s="219" t="s">
        <v>125</v>
      </c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126</v>
      </c>
      <c r="AT133" s="228" t="s">
        <v>121</v>
      </c>
      <c r="AU133" s="228" t="s">
        <v>85</v>
      </c>
      <c r="AY133" s="16" t="s">
        <v>118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83</v>
      </c>
      <c r="BK133" s="229">
        <f>ROUND(I133*H133,2)</f>
        <v>0</v>
      </c>
      <c r="BL133" s="16" t="s">
        <v>126</v>
      </c>
      <c r="BM133" s="228" t="s">
        <v>848</v>
      </c>
    </row>
    <row r="134" s="2" customFormat="1">
      <c r="A134" s="37"/>
      <c r="B134" s="38"/>
      <c r="C134" s="39"/>
      <c r="D134" s="230" t="s">
        <v>128</v>
      </c>
      <c r="E134" s="39"/>
      <c r="F134" s="231" t="s">
        <v>146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128</v>
      </c>
      <c r="AU134" s="16" t="s">
        <v>85</v>
      </c>
    </row>
    <row r="135" s="2" customFormat="1" ht="24.15" customHeight="1">
      <c r="A135" s="37"/>
      <c r="B135" s="38"/>
      <c r="C135" s="235" t="s">
        <v>156</v>
      </c>
      <c r="D135" s="235" t="s">
        <v>130</v>
      </c>
      <c r="E135" s="236" t="s">
        <v>148</v>
      </c>
      <c r="F135" s="237" t="s">
        <v>149</v>
      </c>
      <c r="G135" s="238" t="s">
        <v>144</v>
      </c>
      <c r="H135" s="239">
        <v>419</v>
      </c>
      <c r="I135" s="240"/>
      <c r="J135" s="241">
        <f>ROUND(I135*H135,2)</f>
        <v>0</v>
      </c>
      <c r="K135" s="237" t="s">
        <v>125</v>
      </c>
      <c r="L135" s="242"/>
      <c r="M135" s="243" t="s">
        <v>1</v>
      </c>
      <c r="N135" s="244" t="s">
        <v>40</v>
      </c>
      <c r="O135" s="90"/>
      <c r="P135" s="226">
        <f>O135*H135</f>
        <v>0</v>
      </c>
      <c r="Q135" s="226">
        <v>5.0000000000000002E-05</v>
      </c>
      <c r="R135" s="226">
        <f>Q135*H135</f>
        <v>0.02095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133</v>
      </c>
      <c r="AT135" s="228" t="s">
        <v>130</v>
      </c>
      <c r="AU135" s="228" t="s">
        <v>85</v>
      </c>
      <c r="AY135" s="16" t="s">
        <v>118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83</v>
      </c>
      <c r="BK135" s="229">
        <f>ROUND(I135*H135,2)</f>
        <v>0</v>
      </c>
      <c r="BL135" s="16" t="s">
        <v>126</v>
      </c>
      <c r="BM135" s="228" t="s">
        <v>849</v>
      </c>
    </row>
    <row r="136" s="2" customFormat="1" ht="55.5" customHeight="1">
      <c r="A136" s="37"/>
      <c r="B136" s="38"/>
      <c r="C136" s="217" t="s">
        <v>160</v>
      </c>
      <c r="D136" s="217" t="s">
        <v>121</v>
      </c>
      <c r="E136" s="218" t="s">
        <v>152</v>
      </c>
      <c r="F136" s="219" t="s">
        <v>153</v>
      </c>
      <c r="G136" s="220" t="s">
        <v>144</v>
      </c>
      <c r="H136" s="221">
        <v>50</v>
      </c>
      <c r="I136" s="222"/>
      <c r="J136" s="223">
        <f>ROUND(I136*H136,2)</f>
        <v>0</v>
      </c>
      <c r="K136" s="219" t="s">
        <v>125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126</v>
      </c>
      <c r="AT136" s="228" t="s">
        <v>121</v>
      </c>
      <c r="AU136" s="228" t="s">
        <v>85</v>
      </c>
      <c r="AY136" s="16" t="s">
        <v>118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83</v>
      </c>
      <c r="BK136" s="229">
        <f>ROUND(I136*H136,2)</f>
        <v>0</v>
      </c>
      <c r="BL136" s="16" t="s">
        <v>126</v>
      </c>
      <c r="BM136" s="228" t="s">
        <v>850</v>
      </c>
    </row>
    <row r="137" s="2" customFormat="1">
      <c r="A137" s="37"/>
      <c r="B137" s="38"/>
      <c r="C137" s="39"/>
      <c r="D137" s="230" t="s">
        <v>128</v>
      </c>
      <c r="E137" s="39"/>
      <c r="F137" s="231" t="s">
        <v>155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128</v>
      </c>
      <c r="AU137" s="16" t="s">
        <v>85</v>
      </c>
    </row>
    <row r="138" s="2" customFormat="1" ht="24.15" customHeight="1">
      <c r="A138" s="37"/>
      <c r="B138" s="38"/>
      <c r="C138" s="235" t="s">
        <v>165</v>
      </c>
      <c r="D138" s="235" t="s">
        <v>130</v>
      </c>
      <c r="E138" s="236" t="s">
        <v>157</v>
      </c>
      <c r="F138" s="237" t="s">
        <v>158</v>
      </c>
      <c r="G138" s="238" t="s">
        <v>144</v>
      </c>
      <c r="H138" s="239">
        <v>50</v>
      </c>
      <c r="I138" s="240"/>
      <c r="J138" s="241">
        <f>ROUND(I138*H138,2)</f>
        <v>0</v>
      </c>
      <c r="K138" s="237" t="s">
        <v>125</v>
      </c>
      <c r="L138" s="242"/>
      <c r="M138" s="243" t="s">
        <v>1</v>
      </c>
      <c r="N138" s="244" t="s">
        <v>40</v>
      </c>
      <c r="O138" s="90"/>
      <c r="P138" s="226">
        <f>O138*H138</f>
        <v>0</v>
      </c>
      <c r="Q138" s="226">
        <v>9.0000000000000006E-05</v>
      </c>
      <c r="R138" s="226">
        <f>Q138*H138</f>
        <v>0.0045000000000000005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133</v>
      </c>
      <c r="AT138" s="228" t="s">
        <v>130</v>
      </c>
      <c r="AU138" s="228" t="s">
        <v>85</v>
      </c>
      <c r="AY138" s="16" t="s">
        <v>118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83</v>
      </c>
      <c r="BK138" s="229">
        <f>ROUND(I138*H138,2)</f>
        <v>0</v>
      </c>
      <c r="BL138" s="16" t="s">
        <v>126</v>
      </c>
      <c r="BM138" s="228" t="s">
        <v>851</v>
      </c>
    </row>
    <row r="139" s="2" customFormat="1" ht="44.25" customHeight="1">
      <c r="A139" s="37"/>
      <c r="B139" s="38"/>
      <c r="C139" s="217" t="s">
        <v>170</v>
      </c>
      <c r="D139" s="217" t="s">
        <v>121</v>
      </c>
      <c r="E139" s="218" t="s">
        <v>161</v>
      </c>
      <c r="F139" s="219" t="s">
        <v>162</v>
      </c>
      <c r="G139" s="220" t="s">
        <v>124</v>
      </c>
      <c r="H139" s="221">
        <v>200</v>
      </c>
      <c r="I139" s="222"/>
      <c r="J139" s="223">
        <f>ROUND(I139*H139,2)</f>
        <v>0</v>
      </c>
      <c r="K139" s="219" t="s">
        <v>125</v>
      </c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126</v>
      </c>
      <c r="AT139" s="228" t="s">
        <v>121</v>
      </c>
      <c r="AU139" s="228" t="s">
        <v>85</v>
      </c>
      <c r="AY139" s="16" t="s">
        <v>118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83</v>
      </c>
      <c r="BK139" s="229">
        <f>ROUND(I139*H139,2)</f>
        <v>0</v>
      </c>
      <c r="BL139" s="16" t="s">
        <v>126</v>
      </c>
      <c r="BM139" s="228" t="s">
        <v>852</v>
      </c>
    </row>
    <row r="140" s="2" customFormat="1">
      <c r="A140" s="37"/>
      <c r="B140" s="38"/>
      <c r="C140" s="39"/>
      <c r="D140" s="230" t="s">
        <v>128</v>
      </c>
      <c r="E140" s="39"/>
      <c r="F140" s="231" t="s">
        <v>164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128</v>
      </c>
      <c r="AU140" s="16" t="s">
        <v>85</v>
      </c>
    </row>
    <row r="141" s="2" customFormat="1" ht="24.15" customHeight="1">
      <c r="A141" s="37"/>
      <c r="B141" s="38"/>
      <c r="C141" s="235" t="s">
        <v>175</v>
      </c>
      <c r="D141" s="235" t="s">
        <v>130</v>
      </c>
      <c r="E141" s="236" t="s">
        <v>166</v>
      </c>
      <c r="F141" s="237" t="s">
        <v>167</v>
      </c>
      <c r="G141" s="238" t="s">
        <v>124</v>
      </c>
      <c r="H141" s="239">
        <v>230</v>
      </c>
      <c r="I141" s="240"/>
      <c r="J141" s="241">
        <f>ROUND(I141*H141,2)</f>
        <v>0</v>
      </c>
      <c r="K141" s="237" t="s">
        <v>125</v>
      </c>
      <c r="L141" s="242"/>
      <c r="M141" s="243" t="s">
        <v>1</v>
      </c>
      <c r="N141" s="244" t="s">
        <v>40</v>
      </c>
      <c r="O141" s="90"/>
      <c r="P141" s="226">
        <f>O141*H141</f>
        <v>0</v>
      </c>
      <c r="Q141" s="226">
        <v>6.9999999999999994E-05</v>
      </c>
      <c r="R141" s="226">
        <f>Q141*H141</f>
        <v>0.0161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133</v>
      </c>
      <c r="AT141" s="228" t="s">
        <v>130</v>
      </c>
      <c r="AU141" s="228" t="s">
        <v>85</v>
      </c>
      <c r="AY141" s="16" t="s">
        <v>118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83</v>
      </c>
      <c r="BK141" s="229">
        <f>ROUND(I141*H141,2)</f>
        <v>0</v>
      </c>
      <c r="BL141" s="16" t="s">
        <v>126</v>
      </c>
      <c r="BM141" s="228" t="s">
        <v>853</v>
      </c>
    </row>
    <row r="142" s="13" customFormat="1">
      <c r="A142" s="13"/>
      <c r="B142" s="245"/>
      <c r="C142" s="246"/>
      <c r="D142" s="247" t="s">
        <v>135</v>
      </c>
      <c r="E142" s="246"/>
      <c r="F142" s="248" t="s">
        <v>169</v>
      </c>
      <c r="G142" s="246"/>
      <c r="H142" s="249">
        <v>230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5" t="s">
        <v>135</v>
      </c>
      <c r="AU142" s="255" t="s">
        <v>85</v>
      </c>
      <c r="AV142" s="13" t="s">
        <v>85</v>
      </c>
      <c r="AW142" s="13" t="s">
        <v>4</v>
      </c>
      <c r="AX142" s="13" t="s">
        <v>83</v>
      </c>
      <c r="AY142" s="255" t="s">
        <v>118</v>
      </c>
    </row>
    <row r="143" s="2" customFormat="1" ht="44.25" customHeight="1">
      <c r="A143" s="37"/>
      <c r="B143" s="38"/>
      <c r="C143" s="217" t="s">
        <v>8</v>
      </c>
      <c r="D143" s="217" t="s">
        <v>121</v>
      </c>
      <c r="E143" s="218" t="s">
        <v>171</v>
      </c>
      <c r="F143" s="219" t="s">
        <v>172</v>
      </c>
      <c r="G143" s="220" t="s">
        <v>124</v>
      </c>
      <c r="H143" s="221">
        <v>500</v>
      </c>
      <c r="I143" s="222"/>
      <c r="J143" s="223">
        <f>ROUND(I143*H143,2)</f>
        <v>0</v>
      </c>
      <c r="K143" s="219" t="s">
        <v>125</v>
      </c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126</v>
      </c>
      <c r="AT143" s="228" t="s">
        <v>121</v>
      </c>
      <c r="AU143" s="228" t="s">
        <v>85</v>
      </c>
      <c r="AY143" s="16" t="s">
        <v>118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83</v>
      </c>
      <c r="BK143" s="229">
        <f>ROUND(I143*H143,2)</f>
        <v>0</v>
      </c>
      <c r="BL143" s="16" t="s">
        <v>126</v>
      </c>
      <c r="BM143" s="228" t="s">
        <v>854</v>
      </c>
    </row>
    <row r="144" s="2" customFormat="1">
      <c r="A144" s="37"/>
      <c r="B144" s="38"/>
      <c r="C144" s="39"/>
      <c r="D144" s="230" t="s">
        <v>128</v>
      </c>
      <c r="E144" s="39"/>
      <c r="F144" s="231" t="s">
        <v>174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128</v>
      </c>
      <c r="AU144" s="16" t="s">
        <v>85</v>
      </c>
    </row>
    <row r="145" s="2" customFormat="1" ht="24.15" customHeight="1">
      <c r="A145" s="37"/>
      <c r="B145" s="38"/>
      <c r="C145" s="235" t="s">
        <v>184</v>
      </c>
      <c r="D145" s="235" t="s">
        <v>130</v>
      </c>
      <c r="E145" s="236" t="s">
        <v>176</v>
      </c>
      <c r="F145" s="237" t="s">
        <v>177</v>
      </c>
      <c r="G145" s="238" t="s">
        <v>124</v>
      </c>
      <c r="H145" s="239">
        <v>575</v>
      </c>
      <c r="I145" s="240"/>
      <c r="J145" s="241">
        <f>ROUND(I145*H145,2)</f>
        <v>0</v>
      </c>
      <c r="K145" s="237" t="s">
        <v>125</v>
      </c>
      <c r="L145" s="242"/>
      <c r="M145" s="243" t="s">
        <v>1</v>
      </c>
      <c r="N145" s="244" t="s">
        <v>40</v>
      </c>
      <c r="O145" s="90"/>
      <c r="P145" s="226">
        <f>O145*H145</f>
        <v>0</v>
      </c>
      <c r="Q145" s="226">
        <v>0.00010000000000000001</v>
      </c>
      <c r="R145" s="226">
        <f>Q145*H145</f>
        <v>0.057500000000000002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133</v>
      </c>
      <c r="AT145" s="228" t="s">
        <v>130</v>
      </c>
      <c r="AU145" s="228" t="s">
        <v>85</v>
      </c>
      <c r="AY145" s="16" t="s">
        <v>118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83</v>
      </c>
      <c r="BK145" s="229">
        <f>ROUND(I145*H145,2)</f>
        <v>0</v>
      </c>
      <c r="BL145" s="16" t="s">
        <v>126</v>
      </c>
      <c r="BM145" s="228" t="s">
        <v>855</v>
      </c>
    </row>
    <row r="146" s="13" customFormat="1">
      <c r="A146" s="13"/>
      <c r="B146" s="245"/>
      <c r="C146" s="246"/>
      <c r="D146" s="247" t="s">
        <v>135</v>
      </c>
      <c r="E146" s="246"/>
      <c r="F146" s="248" t="s">
        <v>201</v>
      </c>
      <c r="G146" s="246"/>
      <c r="H146" s="249">
        <v>575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5" t="s">
        <v>135</v>
      </c>
      <c r="AU146" s="255" t="s">
        <v>85</v>
      </c>
      <c r="AV146" s="13" t="s">
        <v>85</v>
      </c>
      <c r="AW146" s="13" t="s">
        <v>4</v>
      </c>
      <c r="AX146" s="13" t="s">
        <v>83</v>
      </c>
      <c r="AY146" s="255" t="s">
        <v>118</v>
      </c>
    </row>
    <row r="147" s="2" customFormat="1" ht="37.8" customHeight="1">
      <c r="A147" s="37"/>
      <c r="B147" s="38"/>
      <c r="C147" s="217" t="s">
        <v>192</v>
      </c>
      <c r="D147" s="217" t="s">
        <v>121</v>
      </c>
      <c r="E147" s="218" t="s">
        <v>180</v>
      </c>
      <c r="F147" s="219" t="s">
        <v>181</v>
      </c>
      <c r="G147" s="220" t="s">
        <v>124</v>
      </c>
      <c r="H147" s="221">
        <v>2600</v>
      </c>
      <c r="I147" s="222"/>
      <c r="J147" s="223">
        <f>ROUND(I147*H147,2)</f>
        <v>0</v>
      </c>
      <c r="K147" s="219" t="s">
        <v>125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126</v>
      </c>
      <c r="AT147" s="228" t="s">
        <v>121</v>
      </c>
      <c r="AU147" s="228" t="s">
        <v>85</v>
      </c>
      <c r="AY147" s="16" t="s">
        <v>118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83</v>
      </c>
      <c r="BK147" s="229">
        <f>ROUND(I147*H147,2)</f>
        <v>0</v>
      </c>
      <c r="BL147" s="16" t="s">
        <v>126</v>
      </c>
      <c r="BM147" s="228" t="s">
        <v>856</v>
      </c>
    </row>
    <row r="148" s="2" customFormat="1">
      <c r="A148" s="37"/>
      <c r="B148" s="38"/>
      <c r="C148" s="39"/>
      <c r="D148" s="230" t="s">
        <v>128</v>
      </c>
      <c r="E148" s="39"/>
      <c r="F148" s="231" t="s">
        <v>183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128</v>
      </c>
      <c r="AU148" s="16" t="s">
        <v>85</v>
      </c>
    </row>
    <row r="149" s="2" customFormat="1" ht="24.15" customHeight="1">
      <c r="A149" s="37"/>
      <c r="B149" s="38"/>
      <c r="C149" s="235" t="s">
        <v>197</v>
      </c>
      <c r="D149" s="235" t="s">
        <v>130</v>
      </c>
      <c r="E149" s="236" t="s">
        <v>185</v>
      </c>
      <c r="F149" s="237" t="s">
        <v>186</v>
      </c>
      <c r="G149" s="238" t="s">
        <v>124</v>
      </c>
      <c r="H149" s="239">
        <v>2990</v>
      </c>
      <c r="I149" s="240"/>
      <c r="J149" s="241">
        <f>ROUND(I149*H149,2)</f>
        <v>0</v>
      </c>
      <c r="K149" s="237" t="s">
        <v>125</v>
      </c>
      <c r="L149" s="242"/>
      <c r="M149" s="243" t="s">
        <v>1</v>
      </c>
      <c r="N149" s="244" t="s">
        <v>40</v>
      </c>
      <c r="O149" s="90"/>
      <c r="P149" s="226">
        <f>O149*H149</f>
        <v>0</v>
      </c>
      <c r="Q149" s="226">
        <v>0.00012</v>
      </c>
      <c r="R149" s="226">
        <f>Q149*H149</f>
        <v>0.35880000000000001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133</v>
      </c>
      <c r="AT149" s="228" t="s">
        <v>130</v>
      </c>
      <c r="AU149" s="228" t="s">
        <v>85</v>
      </c>
      <c r="AY149" s="16" t="s">
        <v>118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83</v>
      </c>
      <c r="BK149" s="229">
        <f>ROUND(I149*H149,2)</f>
        <v>0</v>
      </c>
      <c r="BL149" s="16" t="s">
        <v>126</v>
      </c>
      <c r="BM149" s="228" t="s">
        <v>857</v>
      </c>
    </row>
    <row r="150" s="13" customFormat="1">
      <c r="A150" s="13"/>
      <c r="B150" s="245"/>
      <c r="C150" s="246"/>
      <c r="D150" s="247" t="s">
        <v>135</v>
      </c>
      <c r="E150" s="256" t="s">
        <v>1</v>
      </c>
      <c r="F150" s="248" t="s">
        <v>858</v>
      </c>
      <c r="G150" s="246"/>
      <c r="H150" s="249">
        <v>2000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5" t="s">
        <v>135</v>
      </c>
      <c r="AU150" s="255" t="s">
        <v>85</v>
      </c>
      <c r="AV150" s="13" t="s">
        <v>85</v>
      </c>
      <c r="AW150" s="13" t="s">
        <v>30</v>
      </c>
      <c r="AX150" s="13" t="s">
        <v>75</v>
      </c>
      <c r="AY150" s="255" t="s">
        <v>118</v>
      </c>
    </row>
    <row r="151" s="13" customFormat="1">
      <c r="A151" s="13"/>
      <c r="B151" s="245"/>
      <c r="C151" s="246"/>
      <c r="D151" s="247" t="s">
        <v>135</v>
      </c>
      <c r="E151" s="256" t="s">
        <v>1</v>
      </c>
      <c r="F151" s="248" t="s">
        <v>576</v>
      </c>
      <c r="G151" s="246"/>
      <c r="H151" s="249">
        <v>600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135</v>
      </c>
      <c r="AU151" s="255" t="s">
        <v>85</v>
      </c>
      <c r="AV151" s="13" t="s">
        <v>85</v>
      </c>
      <c r="AW151" s="13" t="s">
        <v>30</v>
      </c>
      <c r="AX151" s="13" t="s">
        <v>75</v>
      </c>
      <c r="AY151" s="255" t="s">
        <v>118</v>
      </c>
    </row>
    <row r="152" s="14" customFormat="1">
      <c r="A152" s="14"/>
      <c r="B152" s="257"/>
      <c r="C152" s="258"/>
      <c r="D152" s="247" t="s">
        <v>135</v>
      </c>
      <c r="E152" s="259" t="s">
        <v>1</v>
      </c>
      <c r="F152" s="260" t="s">
        <v>190</v>
      </c>
      <c r="G152" s="258"/>
      <c r="H152" s="261">
        <v>2600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135</v>
      </c>
      <c r="AU152" s="267" t="s">
        <v>85</v>
      </c>
      <c r="AV152" s="14" t="s">
        <v>141</v>
      </c>
      <c r="AW152" s="14" t="s">
        <v>30</v>
      </c>
      <c r="AX152" s="14" t="s">
        <v>83</v>
      </c>
      <c r="AY152" s="267" t="s">
        <v>118</v>
      </c>
    </row>
    <row r="153" s="13" customFormat="1">
      <c r="A153" s="13"/>
      <c r="B153" s="245"/>
      <c r="C153" s="246"/>
      <c r="D153" s="247" t="s">
        <v>135</v>
      </c>
      <c r="E153" s="246"/>
      <c r="F153" s="248" t="s">
        <v>859</v>
      </c>
      <c r="G153" s="246"/>
      <c r="H153" s="249">
        <v>2990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5" t="s">
        <v>135</v>
      </c>
      <c r="AU153" s="255" t="s">
        <v>85</v>
      </c>
      <c r="AV153" s="13" t="s">
        <v>85</v>
      </c>
      <c r="AW153" s="13" t="s">
        <v>4</v>
      </c>
      <c r="AX153" s="13" t="s">
        <v>83</v>
      </c>
      <c r="AY153" s="255" t="s">
        <v>118</v>
      </c>
    </row>
    <row r="154" s="2" customFormat="1" ht="44.25" customHeight="1">
      <c r="A154" s="37"/>
      <c r="B154" s="38"/>
      <c r="C154" s="217" t="s">
        <v>126</v>
      </c>
      <c r="D154" s="217" t="s">
        <v>121</v>
      </c>
      <c r="E154" s="218" t="s">
        <v>193</v>
      </c>
      <c r="F154" s="219" t="s">
        <v>194</v>
      </c>
      <c r="G154" s="220" t="s">
        <v>124</v>
      </c>
      <c r="H154" s="221">
        <v>2100</v>
      </c>
      <c r="I154" s="222"/>
      <c r="J154" s="223">
        <f>ROUND(I154*H154,2)</f>
        <v>0</v>
      </c>
      <c r="K154" s="219" t="s">
        <v>125</v>
      </c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126</v>
      </c>
      <c r="AT154" s="228" t="s">
        <v>121</v>
      </c>
      <c r="AU154" s="228" t="s">
        <v>85</v>
      </c>
      <c r="AY154" s="16" t="s">
        <v>118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83</v>
      </c>
      <c r="BK154" s="229">
        <f>ROUND(I154*H154,2)</f>
        <v>0</v>
      </c>
      <c r="BL154" s="16" t="s">
        <v>126</v>
      </c>
      <c r="BM154" s="228" t="s">
        <v>860</v>
      </c>
    </row>
    <row r="155" s="2" customFormat="1">
      <c r="A155" s="37"/>
      <c r="B155" s="38"/>
      <c r="C155" s="39"/>
      <c r="D155" s="230" t="s">
        <v>128</v>
      </c>
      <c r="E155" s="39"/>
      <c r="F155" s="231" t="s">
        <v>196</v>
      </c>
      <c r="G155" s="39"/>
      <c r="H155" s="39"/>
      <c r="I155" s="232"/>
      <c r="J155" s="39"/>
      <c r="K155" s="39"/>
      <c r="L155" s="43"/>
      <c r="M155" s="233"/>
      <c r="N155" s="234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128</v>
      </c>
      <c r="AU155" s="16" t="s">
        <v>85</v>
      </c>
    </row>
    <row r="156" s="2" customFormat="1" ht="24.15" customHeight="1">
      <c r="A156" s="37"/>
      <c r="B156" s="38"/>
      <c r="C156" s="235" t="s">
        <v>206</v>
      </c>
      <c r="D156" s="235" t="s">
        <v>130</v>
      </c>
      <c r="E156" s="236" t="s">
        <v>198</v>
      </c>
      <c r="F156" s="237" t="s">
        <v>199</v>
      </c>
      <c r="G156" s="238" t="s">
        <v>124</v>
      </c>
      <c r="H156" s="239">
        <v>2415</v>
      </c>
      <c r="I156" s="240"/>
      <c r="J156" s="241">
        <f>ROUND(I156*H156,2)</f>
        <v>0</v>
      </c>
      <c r="K156" s="237" t="s">
        <v>125</v>
      </c>
      <c r="L156" s="242"/>
      <c r="M156" s="243" t="s">
        <v>1</v>
      </c>
      <c r="N156" s="244" t="s">
        <v>40</v>
      </c>
      <c r="O156" s="90"/>
      <c r="P156" s="226">
        <f>O156*H156</f>
        <v>0</v>
      </c>
      <c r="Q156" s="226">
        <v>0.00017000000000000001</v>
      </c>
      <c r="R156" s="226">
        <f>Q156*H156</f>
        <v>0.41055000000000003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133</v>
      </c>
      <c r="AT156" s="228" t="s">
        <v>130</v>
      </c>
      <c r="AU156" s="228" t="s">
        <v>85</v>
      </c>
      <c r="AY156" s="16" t="s">
        <v>118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83</v>
      </c>
      <c r="BK156" s="229">
        <f>ROUND(I156*H156,2)</f>
        <v>0</v>
      </c>
      <c r="BL156" s="16" t="s">
        <v>126</v>
      </c>
      <c r="BM156" s="228" t="s">
        <v>861</v>
      </c>
    </row>
    <row r="157" s="13" customFormat="1">
      <c r="A157" s="13"/>
      <c r="B157" s="245"/>
      <c r="C157" s="246"/>
      <c r="D157" s="247" t="s">
        <v>135</v>
      </c>
      <c r="E157" s="246"/>
      <c r="F157" s="248" t="s">
        <v>862</v>
      </c>
      <c r="G157" s="246"/>
      <c r="H157" s="249">
        <v>2415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5" t="s">
        <v>135</v>
      </c>
      <c r="AU157" s="255" t="s">
        <v>85</v>
      </c>
      <c r="AV157" s="13" t="s">
        <v>85</v>
      </c>
      <c r="AW157" s="13" t="s">
        <v>4</v>
      </c>
      <c r="AX157" s="13" t="s">
        <v>83</v>
      </c>
      <c r="AY157" s="255" t="s">
        <v>118</v>
      </c>
    </row>
    <row r="158" s="2" customFormat="1" ht="37.8" customHeight="1">
      <c r="A158" s="37"/>
      <c r="B158" s="38"/>
      <c r="C158" s="217" t="s">
        <v>211</v>
      </c>
      <c r="D158" s="217" t="s">
        <v>121</v>
      </c>
      <c r="E158" s="218" t="s">
        <v>581</v>
      </c>
      <c r="F158" s="219" t="s">
        <v>582</v>
      </c>
      <c r="G158" s="220" t="s">
        <v>124</v>
      </c>
      <c r="H158" s="221">
        <v>120</v>
      </c>
      <c r="I158" s="222"/>
      <c r="J158" s="223">
        <f>ROUND(I158*H158,2)</f>
        <v>0</v>
      </c>
      <c r="K158" s="219" t="s">
        <v>125</v>
      </c>
      <c r="L158" s="43"/>
      <c r="M158" s="224" t="s">
        <v>1</v>
      </c>
      <c r="N158" s="225" t="s">
        <v>40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126</v>
      </c>
      <c r="AT158" s="228" t="s">
        <v>121</v>
      </c>
      <c r="AU158" s="228" t="s">
        <v>85</v>
      </c>
      <c r="AY158" s="16" t="s">
        <v>118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83</v>
      </c>
      <c r="BK158" s="229">
        <f>ROUND(I158*H158,2)</f>
        <v>0</v>
      </c>
      <c r="BL158" s="16" t="s">
        <v>126</v>
      </c>
      <c r="BM158" s="228" t="s">
        <v>863</v>
      </c>
    </row>
    <row r="159" s="2" customFormat="1">
      <c r="A159" s="37"/>
      <c r="B159" s="38"/>
      <c r="C159" s="39"/>
      <c r="D159" s="230" t="s">
        <v>128</v>
      </c>
      <c r="E159" s="39"/>
      <c r="F159" s="231" t="s">
        <v>584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128</v>
      </c>
      <c r="AU159" s="16" t="s">
        <v>85</v>
      </c>
    </row>
    <row r="160" s="2" customFormat="1" ht="24.15" customHeight="1">
      <c r="A160" s="37"/>
      <c r="B160" s="38"/>
      <c r="C160" s="235" t="s">
        <v>216</v>
      </c>
      <c r="D160" s="235" t="s">
        <v>130</v>
      </c>
      <c r="E160" s="236" t="s">
        <v>585</v>
      </c>
      <c r="F160" s="237" t="s">
        <v>586</v>
      </c>
      <c r="G160" s="238" t="s">
        <v>124</v>
      </c>
      <c r="H160" s="239">
        <v>138</v>
      </c>
      <c r="I160" s="240"/>
      <c r="J160" s="241">
        <f>ROUND(I160*H160,2)</f>
        <v>0</v>
      </c>
      <c r="K160" s="237" t="s">
        <v>125</v>
      </c>
      <c r="L160" s="242"/>
      <c r="M160" s="243" t="s">
        <v>1</v>
      </c>
      <c r="N160" s="244" t="s">
        <v>40</v>
      </c>
      <c r="O160" s="90"/>
      <c r="P160" s="226">
        <f>O160*H160</f>
        <v>0</v>
      </c>
      <c r="Q160" s="226">
        <v>0.00064000000000000005</v>
      </c>
      <c r="R160" s="226">
        <f>Q160*H160</f>
        <v>0.08832000000000001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133</v>
      </c>
      <c r="AT160" s="228" t="s">
        <v>130</v>
      </c>
      <c r="AU160" s="228" t="s">
        <v>85</v>
      </c>
      <c r="AY160" s="16" t="s">
        <v>118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83</v>
      </c>
      <c r="BK160" s="229">
        <f>ROUND(I160*H160,2)</f>
        <v>0</v>
      </c>
      <c r="BL160" s="16" t="s">
        <v>126</v>
      </c>
      <c r="BM160" s="228" t="s">
        <v>864</v>
      </c>
    </row>
    <row r="161" s="13" customFormat="1">
      <c r="A161" s="13"/>
      <c r="B161" s="245"/>
      <c r="C161" s="246"/>
      <c r="D161" s="247" t="s">
        <v>135</v>
      </c>
      <c r="E161" s="246"/>
      <c r="F161" s="248" t="s">
        <v>179</v>
      </c>
      <c r="G161" s="246"/>
      <c r="H161" s="249">
        <v>138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135</v>
      </c>
      <c r="AU161" s="255" t="s">
        <v>85</v>
      </c>
      <c r="AV161" s="13" t="s">
        <v>85</v>
      </c>
      <c r="AW161" s="13" t="s">
        <v>4</v>
      </c>
      <c r="AX161" s="13" t="s">
        <v>83</v>
      </c>
      <c r="AY161" s="255" t="s">
        <v>118</v>
      </c>
    </row>
    <row r="162" s="2" customFormat="1" ht="44.25" customHeight="1">
      <c r="A162" s="37"/>
      <c r="B162" s="38"/>
      <c r="C162" s="217" t="s">
        <v>221</v>
      </c>
      <c r="D162" s="217" t="s">
        <v>121</v>
      </c>
      <c r="E162" s="218" t="s">
        <v>202</v>
      </c>
      <c r="F162" s="219" t="s">
        <v>203</v>
      </c>
      <c r="G162" s="220" t="s">
        <v>124</v>
      </c>
      <c r="H162" s="221">
        <v>350</v>
      </c>
      <c r="I162" s="222"/>
      <c r="J162" s="223">
        <f>ROUND(I162*H162,2)</f>
        <v>0</v>
      </c>
      <c r="K162" s="219" t="s">
        <v>125</v>
      </c>
      <c r="L162" s="43"/>
      <c r="M162" s="224" t="s">
        <v>1</v>
      </c>
      <c r="N162" s="225" t="s">
        <v>40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126</v>
      </c>
      <c r="AT162" s="228" t="s">
        <v>121</v>
      </c>
      <c r="AU162" s="228" t="s">
        <v>85</v>
      </c>
      <c r="AY162" s="16" t="s">
        <v>118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83</v>
      </c>
      <c r="BK162" s="229">
        <f>ROUND(I162*H162,2)</f>
        <v>0</v>
      </c>
      <c r="BL162" s="16" t="s">
        <v>126</v>
      </c>
      <c r="BM162" s="228" t="s">
        <v>865</v>
      </c>
    </row>
    <row r="163" s="2" customFormat="1">
      <c r="A163" s="37"/>
      <c r="B163" s="38"/>
      <c r="C163" s="39"/>
      <c r="D163" s="230" t="s">
        <v>128</v>
      </c>
      <c r="E163" s="39"/>
      <c r="F163" s="231" t="s">
        <v>205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128</v>
      </c>
      <c r="AU163" s="16" t="s">
        <v>85</v>
      </c>
    </row>
    <row r="164" s="2" customFormat="1" ht="24.15" customHeight="1">
      <c r="A164" s="37"/>
      <c r="B164" s="38"/>
      <c r="C164" s="235" t="s">
        <v>7</v>
      </c>
      <c r="D164" s="235" t="s">
        <v>130</v>
      </c>
      <c r="E164" s="236" t="s">
        <v>207</v>
      </c>
      <c r="F164" s="237" t="s">
        <v>208</v>
      </c>
      <c r="G164" s="238" t="s">
        <v>124</v>
      </c>
      <c r="H164" s="239">
        <v>23</v>
      </c>
      <c r="I164" s="240"/>
      <c r="J164" s="241">
        <f>ROUND(I164*H164,2)</f>
        <v>0</v>
      </c>
      <c r="K164" s="237" t="s">
        <v>125</v>
      </c>
      <c r="L164" s="242"/>
      <c r="M164" s="243" t="s">
        <v>1</v>
      </c>
      <c r="N164" s="244" t="s">
        <v>40</v>
      </c>
      <c r="O164" s="90"/>
      <c r="P164" s="226">
        <f>O164*H164</f>
        <v>0</v>
      </c>
      <c r="Q164" s="226">
        <v>0.00025000000000000001</v>
      </c>
      <c r="R164" s="226">
        <f>Q164*H164</f>
        <v>0.0057499999999999999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133</v>
      </c>
      <c r="AT164" s="228" t="s">
        <v>130</v>
      </c>
      <c r="AU164" s="228" t="s">
        <v>85</v>
      </c>
      <c r="AY164" s="16" t="s">
        <v>118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83</v>
      </c>
      <c r="BK164" s="229">
        <f>ROUND(I164*H164,2)</f>
        <v>0</v>
      </c>
      <c r="BL164" s="16" t="s">
        <v>126</v>
      </c>
      <c r="BM164" s="228" t="s">
        <v>866</v>
      </c>
    </row>
    <row r="165" s="13" customFormat="1">
      <c r="A165" s="13"/>
      <c r="B165" s="245"/>
      <c r="C165" s="246"/>
      <c r="D165" s="247" t="s">
        <v>135</v>
      </c>
      <c r="E165" s="246"/>
      <c r="F165" s="248" t="s">
        <v>591</v>
      </c>
      <c r="G165" s="246"/>
      <c r="H165" s="249">
        <v>23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5" t="s">
        <v>135</v>
      </c>
      <c r="AU165" s="255" t="s">
        <v>85</v>
      </c>
      <c r="AV165" s="13" t="s">
        <v>85</v>
      </c>
      <c r="AW165" s="13" t="s">
        <v>4</v>
      </c>
      <c r="AX165" s="13" t="s">
        <v>83</v>
      </c>
      <c r="AY165" s="255" t="s">
        <v>118</v>
      </c>
    </row>
    <row r="166" s="2" customFormat="1" ht="24.15" customHeight="1">
      <c r="A166" s="37"/>
      <c r="B166" s="38"/>
      <c r="C166" s="235" t="s">
        <v>229</v>
      </c>
      <c r="D166" s="235" t="s">
        <v>130</v>
      </c>
      <c r="E166" s="236" t="s">
        <v>592</v>
      </c>
      <c r="F166" s="237" t="s">
        <v>593</v>
      </c>
      <c r="G166" s="238" t="s">
        <v>124</v>
      </c>
      <c r="H166" s="239">
        <v>379.5</v>
      </c>
      <c r="I166" s="240"/>
      <c r="J166" s="241">
        <f>ROUND(I166*H166,2)</f>
        <v>0</v>
      </c>
      <c r="K166" s="237" t="s">
        <v>125</v>
      </c>
      <c r="L166" s="242"/>
      <c r="M166" s="243" t="s">
        <v>1</v>
      </c>
      <c r="N166" s="244" t="s">
        <v>40</v>
      </c>
      <c r="O166" s="90"/>
      <c r="P166" s="226">
        <f>O166*H166</f>
        <v>0</v>
      </c>
      <c r="Q166" s="226">
        <v>0.00016000000000000001</v>
      </c>
      <c r="R166" s="226">
        <f>Q166*H166</f>
        <v>0.060720000000000003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133</v>
      </c>
      <c r="AT166" s="228" t="s">
        <v>130</v>
      </c>
      <c r="AU166" s="228" t="s">
        <v>85</v>
      </c>
      <c r="AY166" s="16" t="s">
        <v>118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83</v>
      </c>
      <c r="BK166" s="229">
        <f>ROUND(I166*H166,2)</f>
        <v>0</v>
      </c>
      <c r="BL166" s="16" t="s">
        <v>126</v>
      </c>
      <c r="BM166" s="228" t="s">
        <v>867</v>
      </c>
    </row>
    <row r="167" s="13" customFormat="1">
      <c r="A167" s="13"/>
      <c r="B167" s="245"/>
      <c r="C167" s="246"/>
      <c r="D167" s="247" t="s">
        <v>135</v>
      </c>
      <c r="E167" s="246"/>
      <c r="F167" s="248" t="s">
        <v>868</v>
      </c>
      <c r="G167" s="246"/>
      <c r="H167" s="249">
        <v>379.5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5" t="s">
        <v>135</v>
      </c>
      <c r="AU167" s="255" t="s">
        <v>85</v>
      </c>
      <c r="AV167" s="13" t="s">
        <v>85</v>
      </c>
      <c r="AW167" s="13" t="s">
        <v>4</v>
      </c>
      <c r="AX167" s="13" t="s">
        <v>83</v>
      </c>
      <c r="AY167" s="255" t="s">
        <v>118</v>
      </c>
    </row>
    <row r="168" s="2" customFormat="1" ht="33" customHeight="1">
      <c r="A168" s="37"/>
      <c r="B168" s="38"/>
      <c r="C168" s="217" t="s">
        <v>233</v>
      </c>
      <c r="D168" s="217" t="s">
        <v>121</v>
      </c>
      <c r="E168" s="218" t="s">
        <v>603</v>
      </c>
      <c r="F168" s="219" t="s">
        <v>604</v>
      </c>
      <c r="G168" s="220" t="s">
        <v>144</v>
      </c>
      <c r="H168" s="221">
        <v>5</v>
      </c>
      <c r="I168" s="222"/>
      <c r="J168" s="223">
        <f>ROUND(I168*H168,2)</f>
        <v>0</v>
      </c>
      <c r="K168" s="219" t="s">
        <v>125</v>
      </c>
      <c r="L168" s="43"/>
      <c r="M168" s="224" t="s">
        <v>1</v>
      </c>
      <c r="N168" s="225" t="s">
        <v>40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126</v>
      </c>
      <c r="AT168" s="228" t="s">
        <v>121</v>
      </c>
      <c r="AU168" s="228" t="s">
        <v>85</v>
      </c>
      <c r="AY168" s="16" t="s">
        <v>118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83</v>
      </c>
      <c r="BK168" s="229">
        <f>ROUND(I168*H168,2)</f>
        <v>0</v>
      </c>
      <c r="BL168" s="16" t="s">
        <v>126</v>
      </c>
      <c r="BM168" s="228" t="s">
        <v>869</v>
      </c>
    </row>
    <row r="169" s="2" customFormat="1">
      <c r="A169" s="37"/>
      <c r="B169" s="38"/>
      <c r="C169" s="39"/>
      <c r="D169" s="230" t="s">
        <v>128</v>
      </c>
      <c r="E169" s="39"/>
      <c r="F169" s="231" t="s">
        <v>606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128</v>
      </c>
      <c r="AU169" s="16" t="s">
        <v>85</v>
      </c>
    </row>
    <row r="170" s="2" customFormat="1" ht="33" customHeight="1">
      <c r="A170" s="37"/>
      <c r="B170" s="38"/>
      <c r="C170" s="235" t="s">
        <v>238</v>
      </c>
      <c r="D170" s="235" t="s">
        <v>130</v>
      </c>
      <c r="E170" s="236" t="s">
        <v>226</v>
      </c>
      <c r="F170" s="237" t="s">
        <v>870</v>
      </c>
      <c r="G170" s="238" t="s">
        <v>144</v>
      </c>
      <c r="H170" s="239">
        <v>1</v>
      </c>
      <c r="I170" s="240"/>
      <c r="J170" s="241">
        <f>ROUND(I170*H170,2)</f>
        <v>0</v>
      </c>
      <c r="K170" s="237" t="s">
        <v>1</v>
      </c>
      <c r="L170" s="242"/>
      <c r="M170" s="243" t="s">
        <v>1</v>
      </c>
      <c r="N170" s="244" t="s">
        <v>40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133</v>
      </c>
      <c r="AT170" s="228" t="s">
        <v>130</v>
      </c>
      <c r="AU170" s="228" t="s">
        <v>85</v>
      </c>
      <c r="AY170" s="16" t="s">
        <v>118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83</v>
      </c>
      <c r="BK170" s="229">
        <f>ROUND(I170*H170,2)</f>
        <v>0</v>
      </c>
      <c r="BL170" s="16" t="s">
        <v>126</v>
      </c>
      <c r="BM170" s="228" t="s">
        <v>871</v>
      </c>
    </row>
    <row r="171" s="2" customFormat="1" ht="24.15" customHeight="1">
      <c r="A171" s="37"/>
      <c r="B171" s="38"/>
      <c r="C171" s="235" t="s">
        <v>242</v>
      </c>
      <c r="D171" s="235" t="s">
        <v>130</v>
      </c>
      <c r="E171" s="236" t="s">
        <v>230</v>
      </c>
      <c r="F171" s="237" t="s">
        <v>872</v>
      </c>
      <c r="G171" s="238" t="s">
        <v>144</v>
      </c>
      <c r="H171" s="239">
        <v>1</v>
      </c>
      <c r="I171" s="240"/>
      <c r="J171" s="241">
        <f>ROUND(I171*H171,2)</f>
        <v>0</v>
      </c>
      <c r="K171" s="237" t="s">
        <v>1</v>
      </c>
      <c r="L171" s="242"/>
      <c r="M171" s="243" t="s">
        <v>1</v>
      </c>
      <c r="N171" s="244" t="s">
        <v>40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133</v>
      </c>
      <c r="AT171" s="228" t="s">
        <v>130</v>
      </c>
      <c r="AU171" s="228" t="s">
        <v>85</v>
      </c>
      <c r="AY171" s="16" t="s">
        <v>118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83</v>
      </c>
      <c r="BK171" s="229">
        <f>ROUND(I171*H171,2)</f>
        <v>0</v>
      </c>
      <c r="BL171" s="16" t="s">
        <v>126</v>
      </c>
      <c r="BM171" s="228" t="s">
        <v>873</v>
      </c>
    </row>
    <row r="172" s="2" customFormat="1" ht="33" customHeight="1">
      <c r="A172" s="37"/>
      <c r="B172" s="38"/>
      <c r="C172" s="235" t="s">
        <v>246</v>
      </c>
      <c r="D172" s="235" t="s">
        <v>130</v>
      </c>
      <c r="E172" s="236" t="s">
        <v>321</v>
      </c>
      <c r="F172" s="237" t="s">
        <v>874</v>
      </c>
      <c r="G172" s="238" t="s">
        <v>144</v>
      </c>
      <c r="H172" s="239">
        <v>1</v>
      </c>
      <c r="I172" s="240"/>
      <c r="J172" s="241">
        <f>ROUND(I172*H172,2)</f>
        <v>0</v>
      </c>
      <c r="K172" s="237" t="s">
        <v>1</v>
      </c>
      <c r="L172" s="242"/>
      <c r="M172" s="243" t="s">
        <v>1</v>
      </c>
      <c r="N172" s="244" t="s">
        <v>40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133</v>
      </c>
      <c r="AT172" s="228" t="s">
        <v>130</v>
      </c>
      <c r="AU172" s="228" t="s">
        <v>85</v>
      </c>
      <c r="AY172" s="16" t="s">
        <v>118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83</v>
      </c>
      <c r="BK172" s="229">
        <f>ROUND(I172*H172,2)</f>
        <v>0</v>
      </c>
      <c r="BL172" s="16" t="s">
        <v>126</v>
      </c>
      <c r="BM172" s="228" t="s">
        <v>875</v>
      </c>
    </row>
    <row r="173" s="2" customFormat="1" ht="33" customHeight="1">
      <c r="A173" s="37"/>
      <c r="B173" s="38"/>
      <c r="C173" s="235" t="s">
        <v>250</v>
      </c>
      <c r="D173" s="235" t="s">
        <v>130</v>
      </c>
      <c r="E173" s="236" t="s">
        <v>330</v>
      </c>
      <c r="F173" s="237" t="s">
        <v>876</v>
      </c>
      <c r="G173" s="238" t="s">
        <v>144</v>
      </c>
      <c r="H173" s="239">
        <v>1</v>
      </c>
      <c r="I173" s="240"/>
      <c r="J173" s="241">
        <f>ROUND(I173*H173,2)</f>
        <v>0</v>
      </c>
      <c r="K173" s="237" t="s">
        <v>1</v>
      </c>
      <c r="L173" s="242"/>
      <c r="M173" s="243" t="s">
        <v>1</v>
      </c>
      <c r="N173" s="244" t="s">
        <v>40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133</v>
      </c>
      <c r="AT173" s="228" t="s">
        <v>130</v>
      </c>
      <c r="AU173" s="228" t="s">
        <v>85</v>
      </c>
      <c r="AY173" s="16" t="s">
        <v>118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83</v>
      </c>
      <c r="BK173" s="229">
        <f>ROUND(I173*H173,2)</f>
        <v>0</v>
      </c>
      <c r="BL173" s="16" t="s">
        <v>126</v>
      </c>
      <c r="BM173" s="228" t="s">
        <v>877</v>
      </c>
    </row>
    <row r="174" s="2" customFormat="1" ht="33" customHeight="1">
      <c r="A174" s="37"/>
      <c r="B174" s="38"/>
      <c r="C174" s="235" t="s">
        <v>255</v>
      </c>
      <c r="D174" s="235" t="s">
        <v>130</v>
      </c>
      <c r="E174" s="236" t="s">
        <v>878</v>
      </c>
      <c r="F174" s="237" t="s">
        <v>879</v>
      </c>
      <c r="G174" s="238" t="s">
        <v>144</v>
      </c>
      <c r="H174" s="239">
        <v>1</v>
      </c>
      <c r="I174" s="240"/>
      <c r="J174" s="241">
        <f>ROUND(I174*H174,2)</f>
        <v>0</v>
      </c>
      <c r="K174" s="237" t="s">
        <v>1</v>
      </c>
      <c r="L174" s="242"/>
      <c r="M174" s="243" t="s">
        <v>1</v>
      </c>
      <c r="N174" s="244" t="s">
        <v>40</v>
      </c>
      <c r="O174" s="90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133</v>
      </c>
      <c r="AT174" s="228" t="s">
        <v>130</v>
      </c>
      <c r="AU174" s="228" t="s">
        <v>85</v>
      </c>
      <c r="AY174" s="16" t="s">
        <v>118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83</v>
      </c>
      <c r="BK174" s="229">
        <f>ROUND(I174*H174,2)</f>
        <v>0</v>
      </c>
      <c r="BL174" s="16" t="s">
        <v>126</v>
      </c>
      <c r="BM174" s="228" t="s">
        <v>880</v>
      </c>
    </row>
    <row r="175" s="2" customFormat="1" ht="49.05" customHeight="1">
      <c r="A175" s="37"/>
      <c r="B175" s="38"/>
      <c r="C175" s="217" t="s">
        <v>259</v>
      </c>
      <c r="D175" s="217" t="s">
        <v>121</v>
      </c>
      <c r="E175" s="218" t="s">
        <v>234</v>
      </c>
      <c r="F175" s="219" t="s">
        <v>235</v>
      </c>
      <c r="G175" s="220" t="s">
        <v>144</v>
      </c>
      <c r="H175" s="221">
        <v>41</v>
      </c>
      <c r="I175" s="222"/>
      <c r="J175" s="223">
        <f>ROUND(I175*H175,2)</f>
        <v>0</v>
      </c>
      <c r="K175" s="219" t="s">
        <v>125</v>
      </c>
      <c r="L175" s="43"/>
      <c r="M175" s="224" t="s">
        <v>1</v>
      </c>
      <c r="N175" s="225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126</v>
      </c>
      <c r="AT175" s="228" t="s">
        <v>121</v>
      </c>
      <c r="AU175" s="228" t="s">
        <v>85</v>
      </c>
      <c r="AY175" s="16" t="s">
        <v>118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83</v>
      </c>
      <c r="BK175" s="229">
        <f>ROUND(I175*H175,2)</f>
        <v>0</v>
      </c>
      <c r="BL175" s="16" t="s">
        <v>126</v>
      </c>
      <c r="BM175" s="228" t="s">
        <v>881</v>
      </c>
    </row>
    <row r="176" s="2" customFormat="1">
      <c r="A176" s="37"/>
      <c r="B176" s="38"/>
      <c r="C176" s="39"/>
      <c r="D176" s="230" t="s">
        <v>128</v>
      </c>
      <c r="E176" s="39"/>
      <c r="F176" s="231" t="s">
        <v>237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128</v>
      </c>
      <c r="AU176" s="16" t="s">
        <v>85</v>
      </c>
    </row>
    <row r="177" s="2" customFormat="1" ht="24.15" customHeight="1">
      <c r="A177" s="37"/>
      <c r="B177" s="38"/>
      <c r="C177" s="235" t="s">
        <v>261</v>
      </c>
      <c r="D177" s="235" t="s">
        <v>130</v>
      </c>
      <c r="E177" s="236" t="s">
        <v>239</v>
      </c>
      <c r="F177" s="237" t="s">
        <v>240</v>
      </c>
      <c r="G177" s="238" t="s">
        <v>144</v>
      </c>
      <c r="H177" s="239">
        <v>41</v>
      </c>
      <c r="I177" s="240"/>
      <c r="J177" s="241">
        <f>ROUND(I177*H177,2)</f>
        <v>0</v>
      </c>
      <c r="K177" s="237" t="s">
        <v>125</v>
      </c>
      <c r="L177" s="242"/>
      <c r="M177" s="243" t="s">
        <v>1</v>
      </c>
      <c r="N177" s="244" t="s">
        <v>40</v>
      </c>
      <c r="O177" s="90"/>
      <c r="P177" s="226">
        <f>O177*H177</f>
        <v>0</v>
      </c>
      <c r="Q177" s="226">
        <v>4.0000000000000003E-05</v>
      </c>
      <c r="R177" s="226">
        <f>Q177*H177</f>
        <v>0.0016400000000000002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133</v>
      </c>
      <c r="AT177" s="228" t="s">
        <v>130</v>
      </c>
      <c r="AU177" s="228" t="s">
        <v>85</v>
      </c>
      <c r="AY177" s="16" t="s">
        <v>118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83</v>
      </c>
      <c r="BK177" s="229">
        <f>ROUND(I177*H177,2)</f>
        <v>0</v>
      </c>
      <c r="BL177" s="16" t="s">
        <v>126</v>
      </c>
      <c r="BM177" s="228" t="s">
        <v>882</v>
      </c>
    </row>
    <row r="178" s="2" customFormat="1" ht="16.5" customHeight="1">
      <c r="A178" s="37"/>
      <c r="B178" s="38"/>
      <c r="C178" s="235" t="s">
        <v>263</v>
      </c>
      <c r="D178" s="235" t="s">
        <v>130</v>
      </c>
      <c r="E178" s="236" t="s">
        <v>243</v>
      </c>
      <c r="F178" s="237" t="s">
        <v>244</v>
      </c>
      <c r="G178" s="238" t="s">
        <v>144</v>
      </c>
      <c r="H178" s="239">
        <v>41</v>
      </c>
      <c r="I178" s="240"/>
      <c r="J178" s="241">
        <f>ROUND(I178*H178,2)</f>
        <v>0</v>
      </c>
      <c r="K178" s="237" t="s">
        <v>125</v>
      </c>
      <c r="L178" s="242"/>
      <c r="M178" s="243" t="s">
        <v>1</v>
      </c>
      <c r="N178" s="244" t="s">
        <v>40</v>
      </c>
      <c r="O178" s="90"/>
      <c r="P178" s="226">
        <f>O178*H178</f>
        <v>0</v>
      </c>
      <c r="Q178" s="226">
        <v>3.0000000000000001E-05</v>
      </c>
      <c r="R178" s="226">
        <f>Q178*H178</f>
        <v>0.00123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133</v>
      </c>
      <c r="AT178" s="228" t="s">
        <v>130</v>
      </c>
      <c r="AU178" s="228" t="s">
        <v>85</v>
      </c>
      <c r="AY178" s="16" t="s">
        <v>118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83</v>
      </c>
      <c r="BK178" s="229">
        <f>ROUND(I178*H178,2)</f>
        <v>0</v>
      </c>
      <c r="BL178" s="16" t="s">
        <v>126</v>
      </c>
      <c r="BM178" s="228" t="s">
        <v>883</v>
      </c>
    </row>
    <row r="179" s="2" customFormat="1" ht="16.5" customHeight="1">
      <c r="A179" s="37"/>
      <c r="B179" s="38"/>
      <c r="C179" s="235" t="s">
        <v>133</v>
      </c>
      <c r="D179" s="235" t="s">
        <v>130</v>
      </c>
      <c r="E179" s="236" t="s">
        <v>247</v>
      </c>
      <c r="F179" s="237" t="s">
        <v>248</v>
      </c>
      <c r="G179" s="238" t="s">
        <v>144</v>
      </c>
      <c r="H179" s="239">
        <v>41</v>
      </c>
      <c r="I179" s="240"/>
      <c r="J179" s="241">
        <f>ROUND(I179*H179,2)</f>
        <v>0</v>
      </c>
      <c r="K179" s="237" t="s">
        <v>125</v>
      </c>
      <c r="L179" s="242"/>
      <c r="M179" s="243" t="s">
        <v>1</v>
      </c>
      <c r="N179" s="244" t="s">
        <v>40</v>
      </c>
      <c r="O179" s="90"/>
      <c r="P179" s="226">
        <f>O179*H179</f>
        <v>0</v>
      </c>
      <c r="Q179" s="226">
        <v>1.0000000000000001E-05</v>
      </c>
      <c r="R179" s="226">
        <f>Q179*H179</f>
        <v>0.00041000000000000005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133</v>
      </c>
      <c r="AT179" s="228" t="s">
        <v>130</v>
      </c>
      <c r="AU179" s="228" t="s">
        <v>85</v>
      </c>
      <c r="AY179" s="16" t="s">
        <v>118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83</v>
      </c>
      <c r="BK179" s="229">
        <f>ROUND(I179*H179,2)</f>
        <v>0</v>
      </c>
      <c r="BL179" s="16" t="s">
        <v>126</v>
      </c>
      <c r="BM179" s="228" t="s">
        <v>884</v>
      </c>
    </row>
    <row r="180" s="2" customFormat="1" ht="49.05" customHeight="1">
      <c r="A180" s="37"/>
      <c r="B180" s="38"/>
      <c r="C180" s="217" t="s">
        <v>271</v>
      </c>
      <c r="D180" s="217" t="s">
        <v>121</v>
      </c>
      <c r="E180" s="218" t="s">
        <v>885</v>
      </c>
      <c r="F180" s="219" t="s">
        <v>886</v>
      </c>
      <c r="G180" s="220" t="s">
        <v>144</v>
      </c>
      <c r="H180" s="221">
        <v>1</v>
      </c>
      <c r="I180" s="222"/>
      <c r="J180" s="223">
        <f>ROUND(I180*H180,2)</f>
        <v>0</v>
      </c>
      <c r="K180" s="219" t="s">
        <v>125</v>
      </c>
      <c r="L180" s="43"/>
      <c r="M180" s="224" t="s">
        <v>1</v>
      </c>
      <c r="N180" s="225" t="s">
        <v>40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126</v>
      </c>
      <c r="AT180" s="228" t="s">
        <v>121</v>
      </c>
      <c r="AU180" s="228" t="s">
        <v>85</v>
      </c>
      <c r="AY180" s="16" t="s">
        <v>118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83</v>
      </c>
      <c r="BK180" s="229">
        <f>ROUND(I180*H180,2)</f>
        <v>0</v>
      </c>
      <c r="BL180" s="16" t="s">
        <v>126</v>
      </c>
      <c r="BM180" s="228" t="s">
        <v>887</v>
      </c>
    </row>
    <row r="181" s="2" customFormat="1">
      <c r="A181" s="37"/>
      <c r="B181" s="38"/>
      <c r="C181" s="39"/>
      <c r="D181" s="230" t="s">
        <v>128</v>
      </c>
      <c r="E181" s="39"/>
      <c r="F181" s="231" t="s">
        <v>888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128</v>
      </c>
      <c r="AU181" s="16" t="s">
        <v>85</v>
      </c>
    </row>
    <row r="182" s="2" customFormat="1" ht="33" customHeight="1">
      <c r="A182" s="37"/>
      <c r="B182" s="38"/>
      <c r="C182" s="235" t="s">
        <v>273</v>
      </c>
      <c r="D182" s="235" t="s">
        <v>130</v>
      </c>
      <c r="E182" s="236" t="s">
        <v>889</v>
      </c>
      <c r="F182" s="237" t="s">
        <v>890</v>
      </c>
      <c r="G182" s="238" t="s">
        <v>144</v>
      </c>
      <c r="H182" s="239">
        <v>1</v>
      </c>
      <c r="I182" s="240"/>
      <c r="J182" s="241">
        <f>ROUND(I182*H182,2)</f>
        <v>0</v>
      </c>
      <c r="K182" s="237" t="s">
        <v>1</v>
      </c>
      <c r="L182" s="242"/>
      <c r="M182" s="243" t="s">
        <v>1</v>
      </c>
      <c r="N182" s="244" t="s">
        <v>40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133</v>
      </c>
      <c r="AT182" s="228" t="s">
        <v>130</v>
      </c>
      <c r="AU182" s="228" t="s">
        <v>85</v>
      </c>
      <c r="AY182" s="16" t="s">
        <v>118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83</v>
      </c>
      <c r="BK182" s="229">
        <f>ROUND(I182*H182,2)</f>
        <v>0</v>
      </c>
      <c r="BL182" s="16" t="s">
        <v>126</v>
      </c>
      <c r="BM182" s="228" t="s">
        <v>891</v>
      </c>
    </row>
    <row r="183" s="2" customFormat="1" ht="24.15" customHeight="1">
      <c r="A183" s="37"/>
      <c r="B183" s="38"/>
      <c r="C183" s="235" t="s">
        <v>277</v>
      </c>
      <c r="D183" s="235" t="s">
        <v>130</v>
      </c>
      <c r="E183" s="236" t="s">
        <v>892</v>
      </c>
      <c r="F183" s="237" t="s">
        <v>893</v>
      </c>
      <c r="G183" s="238" t="s">
        <v>144</v>
      </c>
      <c r="H183" s="239">
        <v>1</v>
      </c>
      <c r="I183" s="240"/>
      <c r="J183" s="241">
        <f>ROUND(I183*H183,2)</f>
        <v>0</v>
      </c>
      <c r="K183" s="237" t="s">
        <v>1</v>
      </c>
      <c r="L183" s="242"/>
      <c r="M183" s="243" t="s">
        <v>1</v>
      </c>
      <c r="N183" s="244" t="s">
        <v>40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133</v>
      </c>
      <c r="AT183" s="228" t="s">
        <v>130</v>
      </c>
      <c r="AU183" s="228" t="s">
        <v>85</v>
      </c>
      <c r="AY183" s="16" t="s">
        <v>118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83</v>
      </c>
      <c r="BK183" s="229">
        <f>ROUND(I183*H183,2)</f>
        <v>0</v>
      </c>
      <c r="BL183" s="16" t="s">
        <v>126</v>
      </c>
      <c r="BM183" s="228" t="s">
        <v>894</v>
      </c>
    </row>
    <row r="184" s="2" customFormat="1" ht="16.5" customHeight="1">
      <c r="A184" s="37"/>
      <c r="B184" s="38"/>
      <c r="C184" s="235" t="s">
        <v>281</v>
      </c>
      <c r="D184" s="235" t="s">
        <v>130</v>
      </c>
      <c r="E184" s="236" t="s">
        <v>247</v>
      </c>
      <c r="F184" s="237" t="s">
        <v>248</v>
      </c>
      <c r="G184" s="238" t="s">
        <v>144</v>
      </c>
      <c r="H184" s="239">
        <v>1</v>
      </c>
      <c r="I184" s="240"/>
      <c r="J184" s="241">
        <f>ROUND(I184*H184,2)</f>
        <v>0</v>
      </c>
      <c r="K184" s="237" t="s">
        <v>125</v>
      </c>
      <c r="L184" s="242"/>
      <c r="M184" s="243" t="s">
        <v>1</v>
      </c>
      <c r="N184" s="244" t="s">
        <v>40</v>
      </c>
      <c r="O184" s="90"/>
      <c r="P184" s="226">
        <f>O184*H184</f>
        <v>0</v>
      </c>
      <c r="Q184" s="226">
        <v>1.0000000000000001E-05</v>
      </c>
      <c r="R184" s="226">
        <f>Q184*H184</f>
        <v>1.0000000000000001E-05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133</v>
      </c>
      <c r="AT184" s="228" t="s">
        <v>130</v>
      </c>
      <c r="AU184" s="228" t="s">
        <v>85</v>
      </c>
      <c r="AY184" s="16" t="s">
        <v>118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83</v>
      </c>
      <c r="BK184" s="229">
        <f>ROUND(I184*H184,2)</f>
        <v>0</v>
      </c>
      <c r="BL184" s="16" t="s">
        <v>126</v>
      </c>
      <c r="BM184" s="228" t="s">
        <v>895</v>
      </c>
    </row>
    <row r="185" s="2" customFormat="1" ht="49.05" customHeight="1">
      <c r="A185" s="37"/>
      <c r="B185" s="38"/>
      <c r="C185" s="217" t="s">
        <v>286</v>
      </c>
      <c r="D185" s="217" t="s">
        <v>121</v>
      </c>
      <c r="E185" s="218" t="s">
        <v>620</v>
      </c>
      <c r="F185" s="219" t="s">
        <v>621</v>
      </c>
      <c r="G185" s="220" t="s">
        <v>144</v>
      </c>
      <c r="H185" s="221">
        <v>10</v>
      </c>
      <c r="I185" s="222"/>
      <c r="J185" s="223">
        <f>ROUND(I185*H185,2)</f>
        <v>0</v>
      </c>
      <c r="K185" s="219" t="s">
        <v>125</v>
      </c>
      <c r="L185" s="43"/>
      <c r="M185" s="224" t="s">
        <v>1</v>
      </c>
      <c r="N185" s="225" t="s">
        <v>40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126</v>
      </c>
      <c r="AT185" s="228" t="s">
        <v>121</v>
      </c>
      <c r="AU185" s="228" t="s">
        <v>85</v>
      </c>
      <c r="AY185" s="16" t="s">
        <v>118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83</v>
      </c>
      <c r="BK185" s="229">
        <f>ROUND(I185*H185,2)</f>
        <v>0</v>
      </c>
      <c r="BL185" s="16" t="s">
        <v>126</v>
      </c>
      <c r="BM185" s="228" t="s">
        <v>896</v>
      </c>
    </row>
    <row r="186" s="2" customFormat="1">
      <c r="A186" s="37"/>
      <c r="B186" s="38"/>
      <c r="C186" s="39"/>
      <c r="D186" s="230" t="s">
        <v>128</v>
      </c>
      <c r="E186" s="39"/>
      <c r="F186" s="231" t="s">
        <v>623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128</v>
      </c>
      <c r="AU186" s="16" t="s">
        <v>85</v>
      </c>
    </row>
    <row r="187" s="2" customFormat="1" ht="24.15" customHeight="1">
      <c r="A187" s="37"/>
      <c r="B187" s="38"/>
      <c r="C187" s="235" t="s">
        <v>290</v>
      </c>
      <c r="D187" s="235" t="s">
        <v>130</v>
      </c>
      <c r="E187" s="236" t="s">
        <v>624</v>
      </c>
      <c r="F187" s="237" t="s">
        <v>625</v>
      </c>
      <c r="G187" s="238" t="s">
        <v>144</v>
      </c>
      <c r="H187" s="239">
        <v>10</v>
      </c>
      <c r="I187" s="240"/>
      <c r="J187" s="241">
        <f>ROUND(I187*H187,2)</f>
        <v>0</v>
      </c>
      <c r="K187" s="237" t="s">
        <v>125</v>
      </c>
      <c r="L187" s="242"/>
      <c r="M187" s="243" t="s">
        <v>1</v>
      </c>
      <c r="N187" s="244" t="s">
        <v>40</v>
      </c>
      <c r="O187" s="90"/>
      <c r="P187" s="226">
        <f>O187*H187</f>
        <v>0</v>
      </c>
      <c r="Q187" s="226">
        <v>4.0000000000000003E-05</v>
      </c>
      <c r="R187" s="226">
        <f>Q187*H187</f>
        <v>0.00040000000000000002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133</v>
      </c>
      <c r="AT187" s="228" t="s">
        <v>130</v>
      </c>
      <c r="AU187" s="228" t="s">
        <v>85</v>
      </c>
      <c r="AY187" s="16" t="s">
        <v>118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83</v>
      </c>
      <c r="BK187" s="229">
        <f>ROUND(I187*H187,2)</f>
        <v>0</v>
      </c>
      <c r="BL187" s="16" t="s">
        <v>126</v>
      </c>
      <c r="BM187" s="228" t="s">
        <v>897</v>
      </c>
    </row>
    <row r="188" s="2" customFormat="1" ht="16.5" customHeight="1">
      <c r="A188" s="37"/>
      <c r="B188" s="38"/>
      <c r="C188" s="235" t="s">
        <v>295</v>
      </c>
      <c r="D188" s="235" t="s">
        <v>130</v>
      </c>
      <c r="E188" s="236" t="s">
        <v>627</v>
      </c>
      <c r="F188" s="237" t="s">
        <v>628</v>
      </c>
      <c r="G188" s="238" t="s">
        <v>144</v>
      </c>
      <c r="H188" s="239">
        <v>10</v>
      </c>
      <c r="I188" s="240"/>
      <c r="J188" s="241">
        <f>ROUND(I188*H188,2)</f>
        <v>0</v>
      </c>
      <c r="K188" s="237" t="s">
        <v>125</v>
      </c>
      <c r="L188" s="242"/>
      <c r="M188" s="243" t="s">
        <v>1</v>
      </c>
      <c r="N188" s="244" t="s">
        <v>40</v>
      </c>
      <c r="O188" s="90"/>
      <c r="P188" s="226">
        <f>O188*H188</f>
        <v>0</v>
      </c>
      <c r="Q188" s="226">
        <v>3.0000000000000001E-05</v>
      </c>
      <c r="R188" s="226">
        <f>Q188*H188</f>
        <v>0.00030000000000000003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133</v>
      </c>
      <c r="AT188" s="228" t="s">
        <v>130</v>
      </c>
      <c r="AU188" s="228" t="s">
        <v>85</v>
      </c>
      <c r="AY188" s="16" t="s">
        <v>118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83</v>
      </c>
      <c r="BK188" s="229">
        <f>ROUND(I188*H188,2)</f>
        <v>0</v>
      </c>
      <c r="BL188" s="16" t="s">
        <v>126</v>
      </c>
      <c r="BM188" s="228" t="s">
        <v>898</v>
      </c>
    </row>
    <row r="189" s="2" customFormat="1" ht="16.5" customHeight="1">
      <c r="A189" s="37"/>
      <c r="B189" s="38"/>
      <c r="C189" s="235" t="s">
        <v>299</v>
      </c>
      <c r="D189" s="235" t="s">
        <v>130</v>
      </c>
      <c r="E189" s="236" t="s">
        <v>247</v>
      </c>
      <c r="F189" s="237" t="s">
        <v>248</v>
      </c>
      <c r="G189" s="238" t="s">
        <v>144</v>
      </c>
      <c r="H189" s="239">
        <v>10</v>
      </c>
      <c r="I189" s="240"/>
      <c r="J189" s="241">
        <f>ROUND(I189*H189,2)</f>
        <v>0</v>
      </c>
      <c r="K189" s="237" t="s">
        <v>125</v>
      </c>
      <c r="L189" s="242"/>
      <c r="M189" s="243" t="s">
        <v>1</v>
      </c>
      <c r="N189" s="244" t="s">
        <v>40</v>
      </c>
      <c r="O189" s="90"/>
      <c r="P189" s="226">
        <f>O189*H189</f>
        <v>0</v>
      </c>
      <c r="Q189" s="226">
        <v>1.0000000000000001E-05</v>
      </c>
      <c r="R189" s="226">
        <f>Q189*H189</f>
        <v>0.00010000000000000001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133</v>
      </c>
      <c r="AT189" s="228" t="s">
        <v>130</v>
      </c>
      <c r="AU189" s="228" t="s">
        <v>85</v>
      </c>
      <c r="AY189" s="16" t="s">
        <v>118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83</v>
      </c>
      <c r="BK189" s="229">
        <f>ROUND(I189*H189,2)</f>
        <v>0</v>
      </c>
      <c r="BL189" s="16" t="s">
        <v>126</v>
      </c>
      <c r="BM189" s="228" t="s">
        <v>899</v>
      </c>
    </row>
    <row r="190" s="2" customFormat="1" ht="49.05" customHeight="1">
      <c r="A190" s="37"/>
      <c r="B190" s="38"/>
      <c r="C190" s="217" t="s">
        <v>303</v>
      </c>
      <c r="D190" s="217" t="s">
        <v>121</v>
      </c>
      <c r="E190" s="218" t="s">
        <v>251</v>
      </c>
      <c r="F190" s="219" t="s">
        <v>252</v>
      </c>
      <c r="G190" s="220" t="s">
        <v>144</v>
      </c>
      <c r="H190" s="221">
        <v>14</v>
      </c>
      <c r="I190" s="222"/>
      <c r="J190" s="223">
        <f>ROUND(I190*H190,2)</f>
        <v>0</v>
      </c>
      <c r="K190" s="219" t="s">
        <v>125</v>
      </c>
      <c r="L190" s="43"/>
      <c r="M190" s="224" t="s">
        <v>1</v>
      </c>
      <c r="N190" s="225" t="s">
        <v>40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126</v>
      </c>
      <c r="AT190" s="228" t="s">
        <v>121</v>
      </c>
      <c r="AU190" s="228" t="s">
        <v>85</v>
      </c>
      <c r="AY190" s="16" t="s">
        <v>118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83</v>
      </c>
      <c r="BK190" s="229">
        <f>ROUND(I190*H190,2)</f>
        <v>0</v>
      </c>
      <c r="BL190" s="16" t="s">
        <v>126</v>
      </c>
      <c r="BM190" s="228" t="s">
        <v>900</v>
      </c>
    </row>
    <row r="191" s="2" customFormat="1">
      <c r="A191" s="37"/>
      <c r="B191" s="38"/>
      <c r="C191" s="39"/>
      <c r="D191" s="230" t="s">
        <v>128</v>
      </c>
      <c r="E191" s="39"/>
      <c r="F191" s="231" t="s">
        <v>254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128</v>
      </c>
      <c r="AU191" s="16" t="s">
        <v>85</v>
      </c>
    </row>
    <row r="192" s="2" customFormat="1" ht="24.15" customHeight="1">
      <c r="A192" s="37"/>
      <c r="B192" s="38"/>
      <c r="C192" s="235" t="s">
        <v>308</v>
      </c>
      <c r="D192" s="235" t="s">
        <v>130</v>
      </c>
      <c r="E192" s="236" t="s">
        <v>256</v>
      </c>
      <c r="F192" s="237" t="s">
        <v>257</v>
      </c>
      <c r="G192" s="238" t="s">
        <v>144</v>
      </c>
      <c r="H192" s="239">
        <v>14</v>
      </c>
      <c r="I192" s="240"/>
      <c r="J192" s="241">
        <f>ROUND(I192*H192,2)</f>
        <v>0</v>
      </c>
      <c r="K192" s="237" t="s">
        <v>125</v>
      </c>
      <c r="L192" s="242"/>
      <c r="M192" s="243" t="s">
        <v>1</v>
      </c>
      <c r="N192" s="244" t="s">
        <v>40</v>
      </c>
      <c r="O192" s="90"/>
      <c r="P192" s="226">
        <f>O192*H192</f>
        <v>0</v>
      </c>
      <c r="Q192" s="226">
        <v>4.0000000000000003E-05</v>
      </c>
      <c r="R192" s="226">
        <f>Q192*H192</f>
        <v>0.00056000000000000006</v>
      </c>
      <c r="S192" s="226">
        <v>0</v>
      </c>
      <c r="T192" s="227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133</v>
      </c>
      <c r="AT192" s="228" t="s">
        <v>130</v>
      </c>
      <c r="AU192" s="228" t="s">
        <v>85</v>
      </c>
      <c r="AY192" s="16" t="s">
        <v>118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83</v>
      </c>
      <c r="BK192" s="229">
        <f>ROUND(I192*H192,2)</f>
        <v>0</v>
      </c>
      <c r="BL192" s="16" t="s">
        <v>126</v>
      </c>
      <c r="BM192" s="228" t="s">
        <v>901</v>
      </c>
    </row>
    <row r="193" s="2" customFormat="1" ht="16.5" customHeight="1">
      <c r="A193" s="37"/>
      <c r="B193" s="38"/>
      <c r="C193" s="235" t="s">
        <v>312</v>
      </c>
      <c r="D193" s="235" t="s">
        <v>130</v>
      </c>
      <c r="E193" s="236" t="s">
        <v>243</v>
      </c>
      <c r="F193" s="237" t="s">
        <v>244</v>
      </c>
      <c r="G193" s="238" t="s">
        <v>144</v>
      </c>
      <c r="H193" s="239">
        <v>14</v>
      </c>
      <c r="I193" s="240"/>
      <c r="J193" s="241">
        <f>ROUND(I193*H193,2)</f>
        <v>0</v>
      </c>
      <c r="K193" s="237" t="s">
        <v>125</v>
      </c>
      <c r="L193" s="242"/>
      <c r="M193" s="243" t="s">
        <v>1</v>
      </c>
      <c r="N193" s="244" t="s">
        <v>40</v>
      </c>
      <c r="O193" s="90"/>
      <c r="P193" s="226">
        <f>O193*H193</f>
        <v>0</v>
      </c>
      <c r="Q193" s="226">
        <v>3.0000000000000001E-05</v>
      </c>
      <c r="R193" s="226">
        <f>Q193*H193</f>
        <v>0.00042000000000000002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133</v>
      </c>
      <c r="AT193" s="228" t="s">
        <v>130</v>
      </c>
      <c r="AU193" s="228" t="s">
        <v>85</v>
      </c>
      <c r="AY193" s="16" t="s">
        <v>118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83</v>
      </c>
      <c r="BK193" s="229">
        <f>ROUND(I193*H193,2)</f>
        <v>0</v>
      </c>
      <c r="BL193" s="16" t="s">
        <v>126</v>
      </c>
      <c r="BM193" s="228" t="s">
        <v>902</v>
      </c>
    </row>
    <row r="194" s="2" customFormat="1" ht="16.5" customHeight="1">
      <c r="A194" s="37"/>
      <c r="B194" s="38"/>
      <c r="C194" s="235" t="s">
        <v>316</v>
      </c>
      <c r="D194" s="235" t="s">
        <v>130</v>
      </c>
      <c r="E194" s="236" t="s">
        <v>247</v>
      </c>
      <c r="F194" s="237" t="s">
        <v>248</v>
      </c>
      <c r="G194" s="238" t="s">
        <v>144</v>
      </c>
      <c r="H194" s="239">
        <v>14</v>
      </c>
      <c r="I194" s="240"/>
      <c r="J194" s="241">
        <f>ROUND(I194*H194,2)</f>
        <v>0</v>
      </c>
      <c r="K194" s="237" t="s">
        <v>125</v>
      </c>
      <c r="L194" s="242"/>
      <c r="M194" s="243" t="s">
        <v>1</v>
      </c>
      <c r="N194" s="244" t="s">
        <v>40</v>
      </c>
      <c r="O194" s="90"/>
      <c r="P194" s="226">
        <f>O194*H194</f>
        <v>0</v>
      </c>
      <c r="Q194" s="226">
        <v>1.0000000000000001E-05</v>
      </c>
      <c r="R194" s="226">
        <f>Q194*H194</f>
        <v>0.00014000000000000002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133</v>
      </c>
      <c r="AT194" s="228" t="s">
        <v>130</v>
      </c>
      <c r="AU194" s="228" t="s">
        <v>85</v>
      </c>
      <c r="AY194" s="16" t="s">
        <v>118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83</v>
      </c>
      <c r="BK194" s="229">
        <f>ROUND(I194*H194,2)</f>
        <v>0</v>
      </c>
      <c r="BL194" s="16" t="s">
        <v>126</v>
      </c>
      <c r="BM194" s="228" t="s">
        <v>903</v>
      </c>
    </row>
    <row r="195" s="2" customFormat="1" ht="49.05" customHeight="1">
      <c r="A195" s="37"/>
      <c r="B195" s="38"/>
      <c r="C195" s="217" t="s">
        <v>320</v>
      </c>
      <c r="D195" s="217" t="s">
        <v>121</v>
      </c>
      <c r="E195" s="218" t="s">
        <v>904</v>
      </c>
      <c r="F195" s="219" t="s">
        <v>905</v>
      </c>
      <c r="G195" s="220" t="s">
        <v>144</v>
      </c>
      <c r="H195" s="221">
        <v>2</v>
      </c>
      <c r="I195" s="222"/>
      <c r="J195" s="223">
        <f>ROUND(I195*H195,2)</f>
        <v>0</v>
      </c>
      <c r="K195" s="219" t="s">
        <v>125</v>
      </c>
      <c r="L195" s="43"/>
      <c r="M195" s="224" t="s">
        <v>1</v>
      </c>
      <c r="N195" s="225" t="s">
        <v>40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126</v>
      </c>
      <c r="AT195" s="228" t="s">
        <v>121</v>
      </c>
      <c r="AU195" s="228" t="s">
        <v>85</v>
      </c>
      <c r="AY195" s="16" t="s">
        <v>118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83</v>
      </c>
      <c r="BK195" s="229">
        <f>ROUND(I195*H195,2)</f>
        <v>0</v>
      </c>
      <c r="BL195" s="16" t="s">
        <v>126</v>
      </c>
      <c r="BM195" s="228" t="s">
        <v>906</v>
      </c>
    </row>
    <row r="196" s="2" customFormat="1">
      <c r="A196" s="37"/>
      <c r="B196" s="38"/>
      <c r="C196" s="39"/>
      <c r="D196" s="230" t="s">
        <v>128</v>
      </c>
      <c r="E196" s="39"/>
      <c r="F196" s="231" t="s">
        <v>907</v>
      </c>
      <c r="G196" s="39"/>
      <c r="H196" s="39"/>
      <c r="I196" s="232"/>
      <c r="J196" s="39"/>
      <c r="K196" s="39"/>
      <c r="L196" s="43"/>
      <c r="M196" s="233"/>
      <c r="N196" s="234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128</v>
      </c>
      <c r="AU196" s="16" t="s">
        <v>85</v>
      </c>
    </row>
    <row r="197" s="2" customFormat="1" ht="24.15" customHeight="1">
      <c r="A197" s="37"/>
      <c r="B197" s="38"/>
      <c r="C197" s="235" t="s">
        <v>324</v>
      </c>
      <c r="D197" s="235" t="s">
        <v>130</v>
      </c>
      <c r="E197" s="236" t="s">
        <v>908</v>
      </c>
      <c r="F197" s="237" t="s">
        <v>909</v>
      </c>
      <c r="G197" s="238" t="s">
        <v>144</v>
      </c>
      <c r="H197" s="239">
        <v>2</v>
      </c>
      <c r="I197" s="240"/>
      <c r="J197" s="241">
        <f>ROUND(I197*H197,2)</f>
        <v>0</v>
      </c>
      <c r="K197" s="237" t="s">
        <v>125</v>
      </c>
      <c r="L197" s="242"/>
      <c r="M197" s="243" t="s">
        <v>1</v>
      </c>
      <c r="N197" s="244" t="s">
        <v>40</v>
      </c>
      <c r="O197" s="90"/>
      <c r="P197" s="226">
        <f>O197*H197</f>
        <v>0</v>
      </c>
      <c r="Q197" s="226">
        <v>4.0000000000000003E-05</v>
      </c>
      <c r="R197" s="226">
        <f>Q197*H197</f>
        <v>8.0000000000000007E-05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133</v>
      </c>
      <c r="AT197" s="228" t="s">
        <v>130</v>
      </c>
      <c r="AU197" s="228" t="s">
        <v>85</v>
      </c>
      <c r="AY197" s="16" t="s">
        <v>118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83</v>
      </c>
      <c r="BK197" s="229">
        <f>ROUND(I197*H197,2)</f>
        <v>0</v>
      </c>
      <c r="BL197" s="16" t="s">
        <v>126</v>
      </c>
      <c r="BM197" s="228" t="s">
        <v>910</v>
      </c>
    </row>
    <row r="198" s="2" customFormat="1" ht="16.5" customHeight="1">
      <c r="A198" s="37"/>
      <c r="B198" s="38"/>
      <c r="C198" s="235" t="s">
        <v>329</v>
      </c>
      <c r="D198" s="235" t="s">
        <v>130</v>
      </c>
      <c r="E198" s="236" t="s">
        <v>243</v>
      </c>
      <c r="F198" s="237" t="s">
        <v>244</v>
      </c>
      <c r="G198" s="238" t="s">
        <v>144</v>
      </c>
      <c r="H198" s="239">
        <v>2</v>
      </c>
      <c r="I198" s="240"/>
      <c r="J198" s="241">
        <f>ROUND(I198*H198,2)</f>
        <v>0</v>
      </c>
      <c r="K198" s="237" t="s">
        <v>125</v>
      </c>
      <c r="L198" s="242"/>
      <c r="M198" s="243" t="s">
        <v>1</v>
      </c>
      <c r="N198" s="244" t="s">
        <v>40</v>
      </c>
      <c r="O198" s="90"/>
      <c r="P198" s="226">
        <f>O198*H198</f>
        <v>0</v>
      </c>
      <c r="Q198" s="226">
        <v>3.0000000000000001E-05</v>
      </c>
      <c r="R198" s="226">
        <f>Q198*H198</f>
        <v>6.0000000000000002E-05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133</v>
      </c>
      <c r="AT198" s="228" t="s">
        <v>130</v>
      </c>
      <c r="AU198" s="228" t="s">
        <v>85</v>
      </c>
      <c r="AY198" s="16" t="s">
        <v>118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83</v>
      </c>
      <c r="BK198" s="229">
        <f>ROUND(I198*H198,2)</f>
        <v>0</v>
      </c>
      <c r="BL198" s="16" t="s">
        <v>126</v>
      </c>
      <c r="BM198" s="228" t="s">
        <v>911</v>
      </c>
    </row>
    <row r="199" s="2" customFormat="1" ht="16.5" customHeight="1">
      <c r="A199" s="37"/>
      <c r="B199" s="38"/>
      <c r="C199" s="235" t="s">
        <v>333</v>
      </c>
      <c r="D199" s="235" t="s">
        <v>130</v>
      </c>
      <c r="E199" s="236" t="s">
        <v>247</v>
      </c>
      <c r="F199" s="237" t="s">
        <v>248</v>
      </c>
      <c r="G199" s="238" t="s">
        <v>144</v>
      </c>
      <c r="H199" s="239">
        <v>2</v>
      </c>
      <c r="I199" s="240"/>
      <c r="J199" s="241">
        <f>ROUND(I199*H199,2)</f>
        <v>0</v>
      </c>
      <c r="K199" s="237" t="s">
        <v>125</v>
      </c>
      <c r="L199" s="242"/>
      <c r="M199" s="243" t="s">
        <v>1</v>
      </c>
      <c r="N199" s="244" t="s">
        <v>40</v>
      </c>
      <c r="O199" s="90"/>
      <c r="P199" s="226">
        <f>O199*H199</f>
        <v>0</v>
      </c>
      <c r="Q199" s="226">
        <v>1.0000000000000001E-05</v>
      </c>
      <c r="R199" s="226">
        <f>Q199*H199</f>
        <v>2.0000000000000002E-05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133</v>
      </c>
      <c r="AT199" s="228" t="s">
        <v>130</v>
      </c>
      <c r="AU199" s="228" t="s">
        <v>85</v>
      </c>
      <c r="AY199" s="16" t="s">
        <v>118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83</v>
      </c>
      <c r="BK199" s="229">
        <f>ROUND(I199*H199,2)</f>
        <v>0</v>
      </c>
      <c r="BL199" s="16" t="s">
        <v>126</v>
      </c>
      <c r="BM199" s="228" t="s">
        <v>912</v>
      </c>
    </row>
    <row r="200" s="2" customFormat="1" ht="49.05" customHeight="1">
      <c r="A200" s="37"/>
      <c r="B200" s="38"/>
      <c r="C200" s="217" t="s">
        <v>337</v>
      </c>
      <c r="D200" s="217" t="s">
        <v>121</v>
      </c>
      <c r="E200" s="218" t="s">
        <v>635</v>
      </c>
      <c r="F200" s="219" t="s">
        <v>636</v>
      </c>
      <c r="G200" s="220" t="s">
        <v>144</v>
      </c>
      <c r="H200" s="221">
        <v>27</v>
      </c>
      <c r="I200" s="222"/>
      <c r="J200" s="223">
        <f>ROUND(I200*H200,2)</f>
        <v>0</v>
      </c>
      <c r="K200" s="219" t="s">
        <v>125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126</v>
      </c>
      <c r="AT200" s="228" t="s">
        <v>121</v>
      </c>
      <c r="AU200" s="228" t="s">
        <v>85</v>
      </c>
      <c r="AY200" s="16" t="s">
        <v>118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83</v>
      </c>
      <c r="BK200" s="229">
        <f>ROUND(I200*H200,2)</f>
        <v>0</v>
      </c>
      <c r="BL200" s="16" t="s">
        <v>126</v>
      </c>
      <c r="BM200" s="228" t="s">
        <v>913</v>
      </c>
    </row>
    <row r="201" s="2" customFormat="1">
      <c r="A201" s="37"/>
      <c r="B201" s="38"/>
      <c r="C201" s="39"/>
      <c r="D201" s="230" t="s">
        <v>128</v>
      </c>
      <c r="E201" s="39"/>
      <c r="F201" s="231" t="s">
        <v>638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128</v>
      </c>
      <c r="AU201" s="16" t="s">
        <v>85</v>
      </c>
    </row>
    <row r="202" s="2" customFormat="1" ht="16.5" customHeight="1">
      <c r="A202" s="37"/>
      <c r="B202" s="38"/>
      <c r="C202" s="235" t="s">
        <v>342</v>
      </c>
      <c r="D202" s="235" t="s">
        <v>130</v>
      </c>
      <c r="E202" s="236" t="s">
        <v>639</v>
      </c>
      <c r="F202" s="237" t="s">
        <v>640</v>
      </c>
      <c r="G202" s="238" t="s">
        <v>144</v>
      </c>
      <c r="H202" s="239">
        <v>27</v>
      </c>
      <c r="I202" s="240"/>
      <c r="J202" s="241">
        <f>ROUND(I202*H202,2)</f>
        <v>0</v>
      </c>
      <c r="K202" s="237" t="s">
        <v>1</v>
      </c>
      <c r="L202" s="242"/>
      <c r="M202" s="243" t="s">
        <v>1</v>
      </c>
      <c r="N202" s="244" t="s">
        <v>40</v>
      </c>
      <c r="O202" s="90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133</v>
      </c>
      <c r="AT202" s="228" t="s">
        <v>130</v>
      </c>
      <c r="AU202" s="228" t="s">
        <v>85</v>
      </c>
      <c r="AY202" s="16" t="s">
        <v>118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83</v>
      </c>
      <c r="BK202" s="229">
        <f>ROUND(I202*H202,2)</f>
        <v>0</v>
      </c>
      <c r="BL202" s="16" t="s">
        <v>126</v>
      </c>
      <c r="BM202" s="228" t="s">
        <v>914</v>
      </c>
    </row>
    <row r="203" s="2" customFormat="1" ht="24.15" customHeight="1">
      <c r="A203" s="37"/>
      <c r="B203" s="38"/>
      <c r="C203" s="217" t="s">
        <v>347</v>
      </c>
      <c r="D203" s="217" t="s">
        <v>121</v>
      </c>
      <c r="E203" s="218" t="s">
        <v>642</v>
      </c>
      <c r="F203" s="219" t="s">
        <v>643</v>
      </c>
      <c r="G203" s="220" t="s">
        <v>144</v>
      </c>
      <c r="H203" s="221">
        <v>7</v>
      </c>
      <c r="I203" s="222"/>
      <c r="J203" s="223">
        <f>ROUND(I203*H203,2)</f>
        <v>0</v>
      </c>
      <c r="K203" s="219" t="s">
        <v>125</v>
      </c>
      <c r="L203" s="43"/>
      <c r="M203" s="224" t="s">
        <v>1</v>
      </c>
      <c r="N203" s="225" t="s">
        <v>40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126</v>
      </c>
      <c r="AT203" s="228" t="s">
        <v>121</v>
      </c>
      <c r="AU203" s="228" t="s">
        <v>85</v>
      </c>
      <c r="AY203" s="16" t="s">
        <v>118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83</v>
      </c>
      <c r="BK203" s="229">
        <f>ROUND(I203*H203,2)</f>
        <v>0</v>
      </c>
      <c r="BL203" s="16" t="s">
        <v>126</v>
      </c>
      <c r="BM203" s="228" t="s">
        <v>915</v>
      </c>
    </row>
    <row r="204" s="2" customFormat="1">
      <c r="A204" s="37"/>
      <c r="B204" s="38"/>
      <c r="C204" s="39"/>
      <c r="D204" s="230" t="s">
        <v>128</v>
      </c>
      <c r="E204" s="39"/>
      <c r="F204" s="231" t="s">
        <v>645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128</v>
      </c>
      <c r="AU204" s="16" t="s">
        <v>85</v>
      </c>
    </row>
    <row r="205" s="2" customFormat="1" ht="16.5" customHeight="1">
      <c r="A205" s="37"/>
      <c r="B205" s="38"/>
      <c r="C205" s="235" t="s">
        <v>352</v>
      </c>
      <c r="D205" s="235" t="s">
        <v>130</v>
      </c>
      <c r="E205" s="236" t="s">
        <v>646</v>
      </c>
      <c r="F205" s="237" t="s">
        <v>647</v>
      </c>
      <c r="G205" s="238" t="s">
        <v>144</v>
      </c>
      <c r="H205" s="239">
        <v>7</v>
      </c>
      <c r="I205" s="240"/>
      <c r="J205" s="241">
        <f>ROUND(I205*H205,2)</f>
        <v>0</v>
      </c>
      <c r="K205" s="237" t="s">
        <v>125</v>
      </c>
      <c r="L205" s="242"/>
      <c r="M205" s="243" t="s">
        <v>1</v>
      </c>
      <c r="N205" s="244" t="s">
        <v>40</v>
      </c>
      <c r="O205" s="90"/>
      <c r="P205" s="226">
        <f>O205*H205</f>
        <v>0</v>
      </c>
      <c r="Q205" s="226">
        <v>0.00011</v>
      </c>
      <c r="R205" s="226">
        <f>Q205*H205</f>
        <v>0.00077000000000000007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133</v>
      </c>
      <c r="AT205" s="228" t="s">
        <v>130</v>
      </c>
      <c r="AU205" s="228" t="s">
        <v>85</v>
      </c>
      <c r="AY205" s="16" t="s">
        <v>118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83</v>
      </c>
      <c r="BK205" s="229">
        <f>ROUND(I205*H205,2)</f>
        <v>0</v>
      </c>
      <c r="BL205" s="16" t="s">
        <v>126</v>
      </c>
      <c r="BM205" s="228" t="s">
        <v>916</v>
      </c>
    </row>
    <row r="206" s="2" customFormat="1" ht="49.05" customHeight="1">
      <c r="A206" s="37"/>
      <c r="B206" s="38"/>
      <c r="C206" s="217" t="s">
        <v>357</v>
      </c>
      <c r="D206" s="217" t="s">
        <v>121</v>
      </c>
      <c r="E206" s="218" t="s">
        <v>264</v>
      </c>
      <c r="F206" s="219" t="s">
        <v>265</v>
      </c>
      <c r="G206" s="220" t="s">
        <v>144</v>
      </c>
      <c r="H206" s="221">
        <v>124</v>
      </c>
      <c r="I206" s="222"/>
      <c r="J206" s="223">
        <f>ROUND(I206*H206,2)</f>
        <v>0</v>
      </c>
      <c r="K206" s="219" t="s">
        <v>125</v>
      </c>
      <c r="L206" s="43"/>
      <c r="M206" s="224" t="s">
        <v>1</v>
      </c>
      <c r="N206" s="225" t="s">
        <v>40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126</v>
      </c>
      <c r="AT206" s="228" t="s">
        <v>121</v>
      </c>
      <c r="AU206" s="228" t="s">
        <v>85</v>
      </c>
      <c r="AY206" s="16" t="s">
        <v>118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83</v>
      </c>
      <c r="BK206" s="229">
        <f>ROUND(I206*H206,2)</f>
        <v>0</v>
      </c>
      <c r="BL206" s="16" t="s">
        <v>126</v>
      </c>
      <c r="BM206" s="228" t="s">
        <v>917</v>
      </c>
    </row>
    <row r="207" s="2" customFormat="1">
      <c r="A207" s="37"/>
      <c r="B207" s="38"/>
      <c r="C207" s="39"/>
      <c r="D207" s="230" t="s">
        <v>128</v>
      </c>
      <c r="E207" s="39"/>
      <c r="F207" s="231" t="s">
        <v>267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128</v>
      </c>
      <c r="AU207" s="16" t="s">
        <v>85</v>
      </c>
    </row>
    <row r="208" s="2" customFormat="1" ht="24.15" customHeight="1">
      <c r="A208" s="37"/>
      <c r="B208" s="38"/>
      <c r="C208" s="235" t="s">
        <v>363</v>
      </c>
      <c r="D208" s="235" t="s">
        <v>130</v>
      </c>
      <c r="E208" s="236" t="s">
        <v>268</v>
      </c>
      <c r="F208" s="237" t="s">
        <v>269</v>
      </c>
      <c r="G208" s="238" t="s">
        <v>144</v>
      </c>
      <c r="H208" s="239">
        <v>124</v>
      </c>
      <c r="I208" s="240"/>
      <c r="J208" s="241">
        <f>ROUND(I208*H208,2)</f>
        <v>0</v>
      </c>
      <c r="K208" s="237" t="s">
        <v>125</v>
      </c>
      <c r="L208" s="242"/>
      <c r="M208" s="243" t="s">
        <v>1</v>
      </c>
      <c r="N208" s="244" t="s">
        <v>40</v>
      </c>
      <c r="O208" s="90"/>
      <c r="P208" s="226">
        <f>O208*H208</f>
        <v>0</v>
      </c>
      <c r="Q208" s="226">
        <v>6.0000000000000002E-05</v>
      </c>
      <c r="R208" s="226">
        <f>Q208*H208</f>
        <v>0.0074400000000000004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133</v>
      </c>
      <c r="AT208" s="228" t="s">
        <v>130</v>
      </c>
      <c r="AU208" s="228" t="s">
        <v>85</v>
      </c>
      <c r="AY208" s="16" t="s">
        <v>118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83</v>
      </c>
      <c r="BK208" s="229">
        <f>ROUND(I208*H208,2)</f>
        <v>0</v>
      </c>
      <c r="BL208" s="16" t="s">
        <v>126</v>
      </c>
      <c r="BM208" s="228" t="s">
        <v>918</v>
      </c>
    </row>
    <row r="209" s="2" customFormat="1" ht="16.5" customHeight="1">
      <c r="A209" s="37"/>
      <c r="B209" s="38"/>
      <c r="C209" s="235" t="s">
        <v>368</v>
      </c>
      <c r="D209" s="235" t="s">
        <v>130</v>
      </c>
      <c r="E209" s="236" t="s">
        <v>247</v>
      </c>
      <c r="F209" s="237" t="s">
        <v>248</v>
      </c>
      <c r="G209" s="238" t="s">
        <v>144</v>
      </c>
      <c r="H209" s="239">
        <v>47</v>
      </c>
      <c r="I209" s="240"/>
      <c r="J209" s="241">
        <f>ROUND(I209*H209,2)</f>
        <v>0</v>
      </c>
      <c r="K209" s="237" t="s">
        <v>125</v>
      </c>
      <c r="L209" s="242"/>
      <c r="M209" s="243" t="s">
        <v>1</v>
      </c>
      <c r="N209" s="244" t="s">
        <v>40</v>
      </c>
      <c r="O209" s="90"/>
      <c r="P209" s="226">
        <f>O209*H209</f>
        <v>0</v>
      </c>
      <c r="Q209" s="226">
        <v>1.0000000000000001E-05</v>
      </c>
      <c r="R209" s="226">
        <f>Q209*H209</f>
        <v>0.00047000000000000004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133</v>
      </c>
      <c r="AT209" s="228" t="s">
        <v>130</v>
      </c>
      <c r="AU209" s="228" t="s">
        <v>85</v>
      </c>
      <c r="AY209" s="16" t="s">
        <v>118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6" t="s">
        <v>83</v>
      </c>
      <c r="BK209" s="229">
        <f>ROUND(I209*H209,2)</f>
        <v>0</v>
      </c>
      <c r="BL209" s="16" t="s">
        <v>126</v>
      </c>
      <c r="BM209" s="228" t="s">
        <v>919</v>
      </c>
    </row>
    <row r="210" s="2" customFormat="1" ht="16.5" customHeight="1">
      <c r="A210" s="37"/>
      <c r="B210" s="38"/>
      <c r="C210" s="235" t="s">
        <v>372</v>
      </c>
      <c r="D210" s="235" t="s">
        <v>130</v>
      </c>
      <c r="E210" s="236" t="s">
        <v>652</v>
      </c>
      <c r="F210" s="237" t="s">
        <v>653</v>
      </c>
      <c r="G210" s="238" t="s">
        <v>144</v>
      </c>
      <c r="H210" s="239">
        <v>10</v>
      </c>
      <c r="I210" s="240"/>
      <c r="J210" s="241">
        <f>ROUND(I210*H210,2)</f>
        <v>0</v>
      </c>
      <c r="K210" s="237" t="s">
        <v>125</v>
      </c>
      <c r="L210" s="242"/>
      <c r="M210" s="243" t="s">
        <v>1</v>
      </c>
      <c r="N210" s="244" t="s">
        <v>40</v>
      </c>
      <c r="O210" s="90"/>
      <c r="P210" s="226">
        <f>O210*H210</f>
        <v>0</v>
      </c>
      <c r="Q210" s="226">
        <v>2.0000000000000002E-05</v>
      </c>
      <c r="R210" s="226">
        <f>Q210*H210</f>
        <v>0.00020000000000000001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133</v>
      </c>
      <c r="AT210" s="228" t="s">
        <v>130</v>
      </c>
      <c r="AU210" s="228" t="s">
        <v>85</v>
      </c>
      <c r="AY210" s="16" t="s">
        <v>118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83</v>
      </c>
      <c r="BK210" s="229">
        <f>ROUND(I210*H210,2)</f>
        <v>0</v>
      </c>
      <c r="BL210" s="16" t="s">
        <v>126</v>
      </c>
      <c r="BM210" s="228" t="s">
        <v>920</v>
      </c>
    </row>
    <row r="211" s="2" customFormat="1" ht="16.5" customHeight="1">
      <c r="A211" s="37"/>
      <c r="B211" s="38"/>
      <c r="C211" s="235" t="s">
        <v>376</v>
      </c>
      <c r="D211" s="235" t="s">
        <v>130</v>
      </c>
      <c r="E211" s="236" t="s">
        <v>274</v>
      </c>
      <c r="F211" s="237" t="s">
        <v>275</v>
      </c>
      <c r="G211" s="238" t="s">
        <v>144</v>
      </c>
      <c r="H211" s="239">
        <v>54</v>
      </c>
      <c r="I211" s="240"/>
      <c r="J211" s="241">
        <f>ROUND(I211*H211,2)</f>
        <v>0</v>
      </c>
      <c r="K211" s="237" t="s">
        <v>125</v>
      </c>
      <c r="L211" s="242"/>
      <c r="M211" s="243" t="s">
        <v>1</v>
      </c>
      <c r="N211" s="244" t="s">
        <v>40</v>
      </c>
      <c r="O211" s="90"/>
      <c r="P211" s="226">
        <f>O211*H211</f>
        <v>0</v>
      </c>
      <c r="Q211" s="226">
        <v>3.0000000000000001E-05</v>
      </c>
      <c r="R211" s="226">
        <f>Q211*H211</f>
        <v>0.0016200000000000001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133</v>
      </c>
      <c r="AT211" s="228" t="s">
        <v>130</v>
      </c>
      <c r="AU211" s="228" t="s">
        <v>85</v>
      </c>
      <c r="AY211" s="16" t="s">
        <v>118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83</v>
      </c>
      <c r="BK211" s="229">
        <f>ROUND(I211*H211,2)</f>
        <v>0</v>
      </c>
      <c r="BL211" s="16" t="s">
        <v>126</v>
      </c>
      <c r="BM211" s="228" t="s">
        <v>921</v>
      </c>
    </row>
    <row r="212" s="2" customFormat="1" ht="16.5" customHeight="1">
      <c r="A212" s="37"/>
      <c r="B212" s="38"/>
      <c r="C212" s="235" t="s">
        <v>382</v>
      </c>
      <c r="D212" s="235" t="s">
        <v>130</v>
      </c>
      <c r="E212" s="236" t="s">
        <v>278</v>
      </c>
      <c r="F212" s="237" t="s">
        <v>279</v>
      </c>
      <c r="G212" s="238" t="s">
        <v>144</v>
      </c>
      <c r="H212" s="239">
        <v>12</v>
      </c>
      <c r="I212" s="240"/>
      <c r="J212" s="241">
        <f>ROUND(I212*H212,2)</f>
        <v>0</v>
      </c>
      <c r="K212" s="237" t="s">
        <v>125</v>
      </c>
      <c r="L212" s="242"/>
      <c r="M212" s="243" t="s">
        <v>1</v>
      </c>
      <c r="N212" s="244" t="s">
        <v>40</v>
      </c>
      <c r="O212" s="90"/>
      <c r="P212" s="226">
        <f>O212*H212</f>
        <v>0</v>
      </c>
      <c r="Q212" s="226">
        <v>4.0000000000000003E-05</v>
      </c>
      <c r="R212" s="226">
        <f>Q212*H212</f>
        <v>0.00048000000000000007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133</v>
      </c>
      <c r="AT212" s="228" t="s">
        <v>130</v>
      </c>
      <c r="AU212" s="228" t="s">
        <v>85</v>
      </c>
      <c r="AY212" s="16" t="s">
        <v>118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83</v>
      </c>
      <c r="BK212" s="229">
        <f>ROUND(I212*H212,2)</f>
        <v>0</v>
      </c>
      <c r="BL212" s="16" t="s">
        <v>126</v>
      </c>
      <c r="BM212" s="228" t="s">
        <v>922</v>
      </c>
    </row>
    <row r="213" s="2" customFormat="1" ht="49.05" customHeight="1">
      <c r="A213" s="37"/>
      <c r="B213" s="38"/>
      <c r="C213" s="217" t="s">
        <v>387</v>
      </c>
      <c r="D213" s="217" t="s">
        <v>121</v>
      </c>
      <c r="E213" s="218" t="s">
        <v>282</v>
      </c>
      <c r="F213" s="219" t="s">
        <v>283</v>
      </c>
      <c r="G213" s="220" t="s">
        <v>144</v>
      </c>
      <c r="H213" s="221">
        <v>138</v>
      </c>
      <c r="I213" s="222"/>
      <c r="J213" s="223">
        <f>ROUND(I213*H213,2)</f>
        <v>0</v>
      </c>
      <c r="K213" s="219" t="s">
        <v>125</v>
      </c>
      <c r="L213" s="43"/>
      <c r="M213" s="224" t="s">
        <v>1</v>
      </c>
      <c r="N213" s="225" t="s">
        <v>40</v>
      </c>
      <c r="O213" s="90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8" t="s">
        <v>126</v>
      </c>
      <c r="AT213" s="228" t="s">
        <v>121</v>
      </c>
      <c r="AU213" s="228" t="s">
        <v>85</v>
      </c>
      <c r="AY213" s="16" t="s">
        <v>118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6" t="s">
        <v>83</v>
      </c>
      <c r="BK213" s="229">
        <f>ROUND(I213*H213,2)</f>
        <v>0</v>
      </c>
      <c r="BL213" s="16" t="s">
        <v>126</v>
      </c>
      <c r="BM213" s="228" t="s">
        <v>923</v>
      </c>
    </row>
    <row r="214" s="2" customFormat="1">
      <c r="A214" s="37"/>
      <c r="B214" s="38"/>
      <c r="C214" s="39"/>
      <c r="D214" s="230" t="s">
        <v>128</v>
      </c>
      <c r="E214" s="39"/>
      <c r="F214" s="231" t="s">
        <v>285</v>
      </c>
      <c r="G214" s="39"/>
      <c r="H214" s="39"/>
      <c r="I214" s="232"/>
      <c r="J214" s="39"/>
      <c r="K214" s="39"/>
      <c r="L214" s="43"/>
      <c r="M214" s="233"/>
      <c r="N214" s="234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128</v>
      </c>
      <c r="AU214" s="16" t="s">
        <v>85</v>
      </c>
    </row>
    <row r="215" s="2" customFormat="1" ht="24.15" customHeight="1">
      <c r="A215" s="37"/>
      <c r="B215" s="38"/>
      <c r="C215" s="235" t="s">
        <v>392</v>
      </c>
      <c r="D215" s="235" t="s">
        <v>130</v>
      </c>
      <c r="E215" s="236" t="s">
        <v>287</v>
      </c>
      <c r="F215" s="237" t="s">
        <v>288</v>
      </c>
      <c r="G215" s="238" t="s">
        <v>144</v>
      </c>
      <c r="H215" s="239">
        <v>138</v>
      </c>
      <c r="I215" s="240"/>
      <c r="J215" s="241">
        <f>ROUND(I215*H215,2)</f>
        <v>0</v>
      </c>
      <c r="K215" s="237" t="s">
        <v>125</v>
      </c>
      <c r="L215" s="242"/>
      <c r="M215" s="243" t="s">
        <v>1</v>
      </c>
      <c r="N215" s="244" t="s">
        <v>40</v>
      </c>
      <c r="O215" s="90"/>
      <c r="P215" s="226">
        <f>O215*H215</f>
        <v>0</v>
      </c>
      <c r="Q215" s="226">
        <v>0.00010000000000000001</v>
      </c>
      <c r="R215" s="226">
        <f>Q215*H215</f>
        <v>0.013800000000000002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133</v>
      </c>
      <c r="AT215" s="228" t="s">
        <v>130</v>
      </c>
      <c r="AU215" s="228" t="s">
        <v>85</v>
      </c>
      <c r="AY215" s="16" t="s">
        <v>118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83</v>
      </c>
      <c r="BK215" s="229">
        <f>ROUND(I215*H215,2)</f>
        <v>0</v>
      </c>
      <c r="BL215" s="16" t="s">
        <v>126</v>
      </c>
      <c r="BM215" s="228" t="s">
        <v>924</v>
      </c>
    </row>
    <row r="216" s="2" customFormat="1" ht="33" customHeight="1">
      <c r="A216" s="37"/>
      <c r="B216" s="38"/>
      <c r="C216" s="217" t="s">
        <v>397</v>
      </c>
      <c r="D216" s="217" t="s">
        <v>121</v>
      </c>
      <c r="E216" s="218" t="s">
        <v>659</v>
      </c>
      <c r="F216" s="219" t="s">
        <v>660</v>
      </c>
      <c r="G216" s="220" t="s">
        <v>144</v>
      </c>
      <c r="H216" s="221">
        <v>1</v>
      </c>
      <c r="I216" s="222"/>
      <c r="J216" s="223">
        <f>ROUND(I216*H216,2)</f>
        <v>0</v>
      </c>
      <c r="K216" s="219" t="s">
        <v>125</v>
      </c>
      <c r="L216" s="43"/>
      <c r="M216" s="224" t="s">
        <v>1</v>
      </c>
      <c r="N216" s="225" t="s">
        <v>40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126</v>
      </c>
      <c r="AT216" s="228" t="s">
        <v>121</v>
      </c>
      <c r="AU216" s="228" t="s">
        <v>85</v>
      </c>
      <c r="AY216" s="16" t="s">
        <v>118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83</v>
      </c>
      <c r="BK216" s="229">
        <f>ROUND(I216*H216,2)</f>
        <v>0</v>
      </c>
      <c r="BL216" s="16" t="s">
        <v>126</v>
      </c>
      <c r="BM216" s="228" t="s">
        <v>925</v>
      </c>
    </row>
    <row r="217" s="2" customFormat="1">
      <c r="A217" s="37"/>
      <c r="B217" s="38"/>
      <c r="C217" s="39"/>
      <c r="D217" s="230" t="s">
        <v>128</v>
      </c>
      <c r="E217" s="39"/>
      <c r="F217" s="231" t="s">
        <v>662</v>
      </c>
      <c r="G217" s="39"/>
      <c r="H217" s="39"/>
      <c r="I217" s="232"/>
      <c r="J217" s="39"/>
      <c r="K217" s="39"/>
      <c r="L217" s="43"/>
      <c r="M217" s="233"/>
      <c r="N217" s="234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128</v>
      </c>
      <c r="AU217" s="16" t="s">
        <v>85</v>
      </c>
    </row>
    <row r="218" s="2" customFormat="1" ht="24.15" customHeight="1">
      <c r="A218" s="37"/>
      <c r="B218" s="38"/>
      <c r="C218" s="235" t="s">
        <v>402</v>
      </c>
      <c r="D218" s="235" t="s">
        <v>130</v>
      </c>
      <c r="E218" s="236" t="s">
        <v>663</v>
      </c>
      <c r="F218" s="237" t="s">
        <v>664</v>
      </c>
      <c r="G218" s="238" t="s">
        <v>144</v>
      </c>
      <c r="H218" s="239">
        <v>1</v>
      </c>
      <c r="I218" s="240"/>
      <c r="J218" s="241">
        <f>ROUND(I218*H218,2)</f>
        <v>0</v>
      </c>
      <c r="K218" s="237" t="s">
        <v>125</v>
      </c>
      <c r="L218" s="242"/>
      <c r="M218" s="243" t="s">
        <v>1</v>
      </c>
      <c r="N218" s="244" t="s">
        <v>40</v>
      </c>
      <c r="O218" s="90"/>
      <c r="P218" s="226">
        <f>O218*H218</f>
        <v>0</v>
      </c>
      <c r="Q218" s="226">
        <v>0.00023000000000000001</v>
      </c>
      <c r="R218" s="226">
        <f>Q218*H218</f>
        <v>0.00023000000000000001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133</v>
      </c>
      <c r="AT218" s="228" t="s">
        <v>130</v>
      </c>
      <c r="AU218" s="228" t="s">
        <v>85</v>
      </c>
      <c r="AY218" s="16" t="s">
        <v>118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83</v>
      </c>
      <c r="BK218" s="229">
        <f>ROUND(I218*H218,2)</f>
        <v>0</v>
      </c>
      <c r="BL218" s="16" t="s">
        <v>126</v>
      </c>
      <c r="BM218" s="228" t="s">
        <v>926</v>
      </c>
    </row>
    <row r="219" s="2" customFormat="1" ht="49.05" customHeight="1">
      <c r="A219" s="37"/>
      <c r="B219" s="38"/>
      <c r="C219" s="217" t="s">
        <v>407</v>
      </c>
      <c r="D219" s="217" t="s">
        <v>121</v>
      </c>
      <c r="E219" s="218" t="s">
        <v>291</v>
      </c>
      <c r="F219" s="219" t="s">
        <v>292</v>
      </c>
      <c r="G219" s="220" t="s">
        <v>144</v>
      </c>
      <c r="H219" s="221">
        <v>26</v>
      </c>
      <c r="I219" s="222"/>
      <c r="J219" s="223">
        <f>ROUND(I219*H219,2)</f>
        <v>0</v>
      </c>
      <c r="K219" s="219" t="s">
        <v>125</v>
      </c>
      <c r="L219" s="43"/>
      <c r="M219" s="224" t="s">
        <v>1</v>
      </c>
      <c r="N219" s="225" t="s">
        <v>40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126</v>
      </c>
      <c r="AT219" s="228" t="s">
        <v>121</v>
      </c>
      <c r="AU219" s="228" t="s">
        <v>85</v>
      </c>
      <c r="AY219" s="16" t="s">
        <v>118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83</v>
      </c>
      <c r="BK219" s="229">
        <f>ROUND(I219*H219,2)</f>
        <v>0</v>
      </c>
      <c r="BL219" s="16" t="s">
        <v>126</v>
      </c>
      <c r="BM219" s="228" t="s">
        <v>927</v>
      </c>
    </row>
    <row r="220" s="2" customFormat="1">
      <c r="A220" s="37"/>
      <c r="B220" s="38"/>
      <c r="C220" s="39"/>
      <c r="D220" s="230" t="s">
        <v>128</v>
      </c>
      <c r="E220" s="39"/>
      <c r="F220" s="231" t="s">
        <v>294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128</v>
      </c>
      <c r="AU220" s="16" t="s">
        <v>85</v>
      </c>
    </row>
    <row r="221" s="2" customFormat="1" ht="33" customHeight="1">
      <c r="A221" s="37"/>
      <c r="B221" s="38"/>
      <c r="C221" s="235" t="s">
        <v>412</v>
      </c>
      <c r="D221" s="235" t="s">
        <v>130</v>
      </c>
      <c r="E221" s="236" t="s">
        <v>296</v>
      </c>
      <c r="F221" s="237" t="s">
        <v>297</v>
      </c>
      <c r="G221" s="238" t="s">
        <v>144</v>
      </c>
      <c r="H221" s="239">
        <v>18</v>
      </c>
      <c r="I221" s="240"/>
      <c r="J221" s="241">
        <f>ROUND(I221*H221,2)</f>
        <v>0</v>
      </c>
      <c r="K221" s="237" t="s">
        <v>1</v>
      </c>
      <c r="L221" s="242"/>
      <c r="M221" s="243" t="s">
        <v>1</v>
      </c>
      <c r="N221" s="244" t="s">
        <v>40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133</v>
      </c>
      <c r="AT221" s="228" t="s">
        <v>130</v>
      </c>
      <c r="AU221" s="228" t="s">
        <v>85</v>
      </c>
      <c r="AY221" s="16" t="s">
        <v>118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83</v>
      </c>
      <c r="BK221" s="229">
        <f>ROUND(I221*H221,2)</f>
        <v>0</v>
      </c>
      <c r="BL221" s="16" t="s">
        <v>126</v>
      </c>
      <c r="BM221" s="228" t="s">
        <v>928</v>
      </c>
    </row>
    <row r="222" s="2" customFormat="1" ht="37.8" customHeight="1">
      <c r="A222" s="37"/>
      <c r="B222" s="38"/>
      <c r="C222" s="235" t="s">
        <v>416</v>
      </c>
      <c r="D222" s="235" t="s">
        <v>130</v>
      </c>
      <c r="E222" s="236" t="s">
        <v>300</v>
      </c>
      <c r="F222" s="237" t="s">
        <v>301</v>
      </c>
      <c r="G222" s="238" t="s">
        <v>144</v>
      </c>
      <c r="H222" s="239">
        <v>8</v>
      </c>
      <c r="I222" s="240"/>
      <c r="J222" s="241">
        <f>ROUND(I222*H222,2)</f>
        <v>0</v>
      </c>
      <c r="K222" s="237" t="s">
        <v>1</v>
      </c>
      <c r="L222" s="242"/>
      <c r="M222" s="243" t="s">
        <v>1</v>
      </c>
      <c r="N222" s="244" t="s">
        <v>40</v>
      </c>
      <c r="O222" s="90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8" t="s">
        <v>133</v>
      </c>
      <c r="AT222" s="228" t="s">
        <v>130</v>
      </c>
      <c r="AU222" s="228" t="s">
        <v>85</v>
      </c>
      <c r="AY222" s="16" t="s">
        <v>118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6" t="s">
        <v>83</v>
      </c>
      <c r="BK222" s="229">
        <f>ROUND(I222*H222,2)</f>
        <v>0</v>
      </c>
      <c r="BL222" s="16" t="s">
        <v>126</v>
      </c>
      <c r="BM222" s="228" t="s">
        <v>929</v>
      </c>
    </row>
    <row r="223" s="2" customFormat="1" ht="44.25" customHeight="1">
      <c r="A223" s="37"/>
      <c r="B223" s="38"/>
      <c r="C223" s="217" t="s">
        <v>421</v>
      </c>
      <c r="D223" s="217" t="s">
        <v>121</v>
      </c>
      <c r="E223" s="218" t="s">
        <v>304</v>
      </c>
      <c r="F223" s="219" t="s">
        <v>305</v>
      </c>
      <c r="G223" s="220" t="s">
        <v>144</v>
      </c>
      <c r="H223" s="221">
        <v>221</v>
      </c>
      <c r="I223" s="222"/>
      <c r="J223" s="223">
        <f>ROUND(I223*H223,2)</f>
        <v>0</v>
      </c>
      <c r="K223" s="219" t="s">
        <v>125</v>
      </c>
      <c r="L223" s="43"/>
      <c r="M223" s="224" t="s">
        <v>1</v>
      </c>
      <c r="N223" s="225" t="s">
        <v>40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126</v>
      </c>
      <c r="AT223" s="228" t="s">
        <v>121</v>
      </c>
      <c r="AU223" s="228" t="s">
        <v>85</v>
      </c>
      <c r="AY223" s="16" t="s">
        <v>118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83</v>
      </c>
      <c r="BK223" s="229">
        <f>ROUND(I223*H223,2)</f>
        <v>0</v>
      </c>
      <c r="BL223" s="16" t="s">
        <v>126</v>
      </c>
      <c r="BM223" s="228" t="s">
        <v>930</v>
      </c>
    </row>
    <row r="224" s="2" customFormat="1">
      <c r="A224" s="37"/>
      <c r="B224" s="38"/>
      <c r="C224" s="39"/>
      <c r="D224" s="230" t="s">
        <v>128</v>
      </c>
      <c r="E224" s="39"/>
      <c r="F224" s="231" t="s">
        <v>307</v>
      </c>
      <c r="G224" s="39"/>
      <c r="H224" s="39"/>
      <c r="I224" s="232"/>
      <c r="J224" s="39"/>
      <c r="K224" s="39"/>
      <c r="L224" s="43"/>
      <c r="M224" s="233"/>
      <c r="N224" s="234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128</v>
      </c>
      <c r="AU224" s="16" t="s">
        <v>85</v>
      </c>
    </row>
    <row r="225" s="2" customFormat="1" ht="37.8" customHeight="1">
      <c r="A225" s="37"/>
      <c r="B225" s="38"/>
      <c r="C225" s="235" t="s">
        <v>425</v>
      </c>
      <c r="D225" s="235" t="s">
        <v>130</v>
      </c>
      <c r="E225" s="236" t="s">
        <v>931</v>
      </c>
      <c r="F225" s="237" t="s">
        <v>310</v>
      </c>
      <c r="G225" s="238" t="s">
        <v>144</v>
      </c>
      <c r="H225" s="239">
        <v>129</v>
      </c>
      <c r="I225" s="240"/>
      <c r="J225" s="241">
        <f>ROUND(I225*H225,2)</f>
        <v>0</v>
      </c>
      <c r="K225" s="237" t="s">
        <v>1</v>
      </c>
      <c r="L225" s="242"/>
      <c r="M225" s="243" t="s">
        <v>1</v>
      </c>
      <c r="N225" s="244" t="s">
        <v>40</v>
      </c>
      <c r="O225" s="90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133</v>
      </c>
      <c r="AT225" s="228" t="s">
        <v>130</v>
      </c>
      <c r="AU225" s="228" t="s">
        <v>85</v>
      </c>
      <c r="AY225" s="16" t="s">
        <v>118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83</v>
      </c>
      <c r="BK225" s="229">
        <f>ROUND(I225*H225,2)</f>
        <v>0</v>
      </c>
      <c r="BL225" s="16" t="s">
        <v>126</v>
      </c>
      <c r="BM225" s="228" t="s">
        <v>932</v>
      </c>
    </row>
    <row r="226" s="2" customFormat="1" ht="37.8" customHeight="1">
      <c r="A226" s="37"/>
      <c r="B226" s="38"/>
      <c r="C226" s="235" t="s">
        <v>430</v>
      </c>
      <c r="D226" s="235" t="s">
        <v>130</v>
      </c>
      <c r="E226" s="236" t="s">
        <v>933</v>
      </c>
      <c r="F226" s="237" t="s">
        <v>676</v>
      </c>
      <c r="G226" s="238" t="s">
        <v>144</v>
      </c>
      <c r="H226" s="239">
        <v>1</v>
      </c>
      <c r="I226" s="240"/>
      <c r="J226" s="241">
        <f>ROUND(I226*H226,2)</f>
        <v>0</v>
      </c>
      <c r="K226" s="237" t="s">
        <v>1</v>
      </c>
      <c r="L226" s="242"/>
      <c r="M226" s="243" t="s">
        <v>1</v>
      </c>
      <c r="N226" s="244" t="s">
        <v>40</v>
      </c>
      <c r="O226" s="90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133</v>
      </c>
      <c r="AT226" s="228" t="s">
        <v>130</v>
      </c>
      <c r="AU226" s="228" t="s">
        <v>85</v>
      </c>
      <c r="AY226" s="16" t="s">
        <v>118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6" t="s">
        <v>83</v>
      </c>
      <c r="BK226" s="229">
        <f>ROUND(I226*H226,2)</f>
        <v>0</v>
      </c>
      <c r="BL226" s="16" t="s">
        <v>126</v>
      </c>
      <c r="BM226" s="228" t="s">
        <v>934</v>
      </c>
    </row>
    <row r="227" s="2" customFormat="1" ht="37.8" customHeight="1">
      <c r="A227" s="37"/>
      <c r="B227" s="38"/>
      <c r="C227" s="235" t="s">
        <v>434</v>
      </c>
      <c r="D227" s="235" t="s">
        <v>130</v>
      </c>
      <c r="E227" s="236" t="s">
        <v>935</v>
      </c>
      <c r="F227" s="237" t="s">
        <v>331</v>
      </c>
      <c r="G227" s="238" t="s">
        <v>144</v>
      </c>
      <c r="H227" s="239">
        <v>2</v>
      </c>
      <c r="I227" s="240"/>
      <c r="J227" s="241">
        <f>ROUND(I227*H227,2)</f>
        <v>0</v>
      </c>
      <c r="K227" s="237" t="s">
        <v>1</v>
      </c>
      <c r="L227" s="242"/>
      <c r="M227" s="243" t="s">
        <v>1</v>
      </c>
      <c r="N227" s="244" t="s">
        <v>40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133</v>
      </c>
      <c r="AT227" s="228" t="s">
        <v>130</v>
      </c>
      <c r="AU227" s="228" t="s">
        <v>85</v>
      </c>
      <c r="AY227" s="16" t="s">
        <v>118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83</v>
      </c>
      <c r="BK227" s="229">
        <f>ROUND(I227*H227,2)</f>
        <v>0</v>
      </c>
      <c r="BL227" s="16" t="s">
        <v>126</v>
      </c>
      <c r="BM227" s="228" t="s">
        <v>936</v>
      </c>
    </row>
    <row r="228" s="2" customFormat="1" ht="37.8" customHeight="1">
      <c r="A228" s="37"/>
      <c r="B228" s="38"/>
      <c r="C228" s="235" t="s">
        <v>439</v>
      </c>
      <c r="D228" s="235" t="s">
        <v>130</v>
      </c>
      <c r="E228" s="236" t="s">
        <v>937</v>
      </c>
      <c r="F228" s="237" t="s">
        <v>322</v>
      </c>
      <c r="G228" s="238" t="s">
        <v>144</v>
      </c>
      <c r="H228" s="239">
        <v>7</v>
      </c>
      <c r="I228" s="240"/>
      <c r="J228" s="241">
        <f>ROUND(I228*H228,2)</f>
        <v>0</v>
      </c>
      <c r="K228" s="237" t="s">
        <v>1</v>
      </c>
      <c r="L228" s="242"/>
      <c r="M228" s="243" t="s">
        <v>1</v>
      </c>
      <c r="N228" s="244" t="s">
        <v>40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133</v>
      </c>
      <c r="AT228" s="228" t="s">
        <v>130</v>
      </c>
      <c r="AU228" s="228" t="s">
        <v>85</v>
      </c>
      <c r="AY228" s="16" t="s">
        <v>118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83</v>
      </c>
      <c r="BK228" s="229">
        <f>ROUND(I228*H228,2)</f>
        <v>0</v>
      </c>
      <c r="BL228" s="16" t="s">
        <v>126</v>
      </c>
      <c r="BM228" s="228" t="s">
        <v>938</v>
      </c>
    </row>
    <row r="229" s="2" customFormat="1" ht="33" customHeight="1">
      <c r="A229" s="37"/>
      <c r="B229" s="38"/>
      <c r="C229" s="235" t="s">
        <v>443</v>
      </c>
      <c r="D229" s="235" t="s">
        <v>130</v>
      </c>
      <c r="E229" s="236" t="s">
        <v>939</v>
      </c>
      <c r="F229" s="237" t="s">
        <v>314</v>
      </c>
      <c r="G229" s="238" t="s">
        <v>144</v>
      </c>
      <c r="H229" s="239">
        <v>82</v>
      </c>
      <c r="I229" s="240"/>
      <c r="J229" s="241">
        <f>ROUND(I229*H229,2)</f>
        <v>0</v>
      </c>
      <c r="K229" s="237" t="s">
        <v>1</v>
      </c>
      <c r="L229" s="242"/>
      <c r="M229" s="243" t="s">
        <v>1</v>
      </c>
      <c r="N229" s="244" t="s">
        <v>40</v>
      </c>
      <c r="O229" s="90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133</v>
      </c>
      <c r="AT229" s="228" t="s">
        <v>130</v>
      </c>
      <c r="AU229" s="228" t="s">
        <v>85</v>
      </c>
      <c r="AY229" s="16" t="s">
        <v>118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83</v>
      </c>
      <c r="BK229" s="229">
        <f>ROUND(I229*H229,2)</f>
        <v>0</v>
      </c>
      <c r="BL229" s="16" t="s">
        <v>126</v>
      </c>
      <c r="BM229" s="228" t="s">
        <v>940</v>
      </c>
    </row>
    <row r="230" s="2" customFormat="1" ht="37.8" customHeight="1">
      <c r="A230" s="37"/>
      <c r="B230" s="38"/>
      <c r="C230" s="217" t="s">
        <v>448</v>
      </c>
      <c r="D230" s="217" t="s">
        <v>121</v>
      </c>
      <c r="E230" s="218" t="s">
        <v>941</v>
      </c>
      <c r="F230" s="219" t="s">
        <v>942</v>
      </c>
      <c r="G230" s="220" t="s">
        <v>144</v>
      </c>
      <c r="H230" s="221">
        <v>59</v>
      </c>
      <c r="I230" s="222"/>
      <c r="J230" s="223">
        <f>ROUND(I230*H230,2)</f>
        <v>0</v>
      </c>
      <c r="K230" s="219" t="s">
        <v>125</v>
      </c>
      <c r="L230" s="43"/>
      <c r="M230" s="224" t="s">
        <v>1</v>
      </c>
      <c r="N230" s="225" t="s">
        <v>40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126</v>
      </c>
      <c r="AT230" s="228" t="s">
        <v>121</v>
      </c>
      <c r="AU230" s="228" t="s">
        <v>85</v>
      </c>
      <c r="AY230" s="16" t="s">
        <v>118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83</v>
      </c>
      <c r="BK230" s="229">
        <f>ROUND(I230*H230,2)</f>
        <v>0</v>
      </c>
      <c r="BL230" s="16" t="s">
        <v>126</v>
      </c>
      <c r="BM230" s="228" t="s">
        <v>943</v>
      </c>
    </row>
    <row r="231" s="2" customFormat="1">
      <c r="A231" s="37"/>
      <c r="B231" s="38"/>
      <c r="C231" s="39"/>
      <c r="D231" s="230" t="s">
        <v>128</v>
      </c>
      <c r="E231" s="39"/>
      <c r="F231" s="231" t="s">
        <v>944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128</v>
      </c>
      <c r="AU231" s="16" t="s">
        <v>85</v>
      </c>
    </row>
    <row r="232" s="2" customFormat="1" ht="24.15" customHeight="1">
      <c r="A232" s="37"/>
      <c r="B232" s="38"/>
      <c r="C232" s="235" t="s">
        <v>452</v>
      </c>
      <c r="D232" s="235" t="s">
        <v>130</v>
      </c>
      <c r="E232" s="236" t="s">
        <v>945</v>
      </c>
      <c r="F232" s="237" t="s">
        <v>946</v>
      </c>
      <c r="G232" s="238" t="s">
        <v>144</v>
      </c>
      <c r="H232" s="239">
        <v>56</v>
      </c>
      <c r="I232" s="240"/>
      <c r="J232" s="241">
        <f>ROUND(I232*H232,2)</f>
        <v>0</v>
      </c>
      <c r="K232" s="237" t="s">
        <v>1</v>
      </c>
      <c r="L232" s="242"/>
      <c r="M232" s="243" t="s">
        <v>1</v>
      </c>
      <c r="N232" s="244" t="s">
        <v>40</v>
      </c>
      <c r="O232" s="90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133</v>
      </c>
      <c r="AT232" s="228" t="s">
        <v>130</v>
      </c>
      <c r="AU232" s="228" t="s">
        <v>85</v>
      </c>
      <c r="AY232" s="16" t="s">
        <v>118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83</v>
      </c>
      <c r="BK232" s="229">
        <f>ROUND(I232*H232,2)</f>
        <v>0</v>
      </c>
      <c r="BL232" s="16" t="s">
        <v>126</v>
      </c>
      <c r="BM232" s="228" t="s">
        <v>947</v>
      </c>
    </row>
    <row r="233" s="2" customFormat="1" ht="24.15" customHeight="1">
      <c r="A233" s="37"/>
      <c r="B233" s="38"/>
      <c r="C233" s="235" t="s">
        <v>457</v>
      </c>
      <c r="D233" s="235" t="s">
        <v>130</v>
      </c>
      <c r="E233" s="236" t="s">
        <v>948</v>
      </c>
      <c r="F233" s="237" t="s">
        <v>949</v>
      </c>
      <c r="G233" s="238" t="s">
        <v>144</v>
      </c>
      <c r="H233" s="239">
        <v>3</v>
      </c>
      <c r="I233" s="240"/>
      <c r="J233" s="241">
        <f>ROUND(I233*H233,2)</f>
        <v>0</v>
      </c>
      <c r="K233" s="237" t="s">
        <v>1</v>
      </c>
      <c r="L233" s="242"/>
      <c r="M233" s="243" t="s">
        <v>1</v>
      </c>
      <c r="N233" s="244" t="s">
        <v>40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133</v>
      </c>
      <c r="AT233" s="228" t="s">
        <v>130</v>
      </c>
      <c r="AU233" s="228" t="s">
        <v>85</v>
      </c>
      <c r="AY233" s="16" t="s">
        <v>118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83</v>
      </c>
      <c r="BK233" s="229">
        <f>ROUND(I233*H233,2)</f>
        <v>0</v>
      </c>
      <c r="BL233" s="16" t="s">
        <v>126</v>
      </c>
      <c r="BM233" s="228" t="s">
        <v>950</v>
      </c>
    </row>
    <row r="234" s="2" customFormat="1" ht="44.25" customHeight="1">
      <c r="A234" s="37"/>
      <c r="B234" s="38"/>
      <c r="C234" s="217" t="s">
        <v>461</v>
      </c>
      <c r="D234" s="217" t="s">
        <v>121</v>
      </c>
      <c r="E234" s="218" t="s">
        <v>325</v>
      </c>
      <c r="F234" s="219" t="s">
        <v>326</v>
      </c>
      <c r="G234" s="220" t="s">
        <v>144</v>
      </c>
      <c r="H234" s="221">
        <v>56</v>
      </c>
      <c r="I234" s="222"/>
      <c r="J234" s="223">
        <f>ROUND(I234*H234,2)</f>
        <v>0</v>
      </c>
      <c r="K234" s="219" t="s">
        <v>125</v>
      </c>
      <c r="L234" s="43"/>
      <c r="M234" s="224" t="s">
        <v>1</v>
      </c>
      <c r="N234" s="225" t="s">
        <v>40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126</v>
      </c>
      <c r="AT234" s="228" t="s">
        <v>121</v>
      </c>
      <c r="AU234" s="228" t="s">
        <v>85</v>
      </c>
      <c r="AY234" s="16" t="s">
        <v>118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83</v>
      </c>
      <c r="BK234" s="229">
        <f>ROUND(I234*H234,2)</f>
        <v>0</v>
      </c>
      <c r="BL234" s="16" t="s">
        <v>126</v>
      </c>
      <c r="BM234" s="228" t="s">
        <v>951</v>
      </c>
    </row>
    <row r="235" s="2" customFormat="1">
      <c r="A235" s="37"/>
      <c r="B235" s="38"/>
      <c r="C235" s="39"/>
      <c r="D235" s="230" t="s">
        <v>128</v>
      </c>
      <c r="E235" s="39"/>
      <c r="F235" s="231" t="s">
        <v>328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128</v>
      </c>
      <c r="AU235" s="16" t="s">
        <v>85</v>
      </c>
    </row>
    <row r="236" s="2" customFormat="1" ht="37.8" customHeight="1">
      <c r="A236" s="37"/>
      <c r="B236" s="38"/>
      <c r="C236" s="235" t="s">
        <v>466</v>
      </c>
      <c r="D236" s="235" t="s">
        <v>130</v>
      </c>
      <c r="E236" s="236" t="s">
        <v>952</v>
      </c>
      <c r="F236" s="237" t="s">
        <v>953</v>
      </c>
      <c r="G236" s="238" t="s">
        <v>144</v>
      </c>
      <c r="H236" s="239">
        <v>15</v>
      </c>
      <c r="I236" s="240"/>
      <c r="J236" s="241">
        <f>ROUND(I236*H236,2)</f>
        <v>0</v>
      </c>
      <c r="K236" s="237" t="s">
        <v>1</v>
      </c>
      <c r="L236" s="242"/>
      <c r="M236" s="243" t="s">
        <v>1</v>
      </c>
      <c r="N236" s="244" t="s">
        <v>40</v>
      </c>
      <c r="O236" s="90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133</v>
      </c>
      <c r="AT236" s="228" t="s">
        <v>130</v>
      </c>
      <c r="AU236" s="228" t="s">
        <v>85</v>
      </c>
      <c r="AY236" s="16" t="s">
        <v>118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83</v>
      </c>
      <c r="BK236" s="229">
        <f>ROUND(I236*H236,2)</f>
        <v>0</v>
      </c>
      <c r="BL236" s="16" t="s">
        <v>126</v>
      </c>
      <c r="BM236" s="228" t="s">
        <v>954</v>
      </c>
    </row>
    <row r="237" s="2" customFormat="1" ht="33" customHeight="1">
      <c r="A237" s="37"/>
      <c r="B237" s="38"/>
      <c r="C237" s="235" t="s">
        <v>470</v>
      </c>
      <c r="D237" s="235" t="s">
        <v>130</v>
      </c>
      <c r="E237" s="236" t="s">
        <v>955</v>
      </c>
      <c r="F237" s="237" t="s">
        <v>335</v>
      </c>
      <c r="G237" s="238" t="s">
        <v>144</v>
      </c>
      <c r="H237" s="239">
        <v>10</v>
      </c>
      <c r="I237" s="240"/>
      <c r="J237" s="241">
        <f>ROUND(I237*H237,2)</f>
        <v>0</v>
      </c>
      <c r="K237" s="237" t="s">
        <v>1</v>
      </c>
      <c r="L237" s="242"/>
      <c r="M237" s="243" t="s">
        <v>1</v>
      </c>
      <c r="N237" s="244" t="s">
        <v>40</v>
      </c>
      <c r="O237" s="90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133</v>
      </c>
      <c r="AT237" s="228" t="s">
        <v>130</v>
      </c>
      <c r="AU237" s="228" t="s">
        <v>85</v>
      </c>
      <c r="AY237" s="16" t="s">
        <v>118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83</v>
      </c>
      <c r="BK237" s="229">
        <f>ROUND(I237*H237,2)</f>
        <v>0</v>
      </c>
      <c r="BL237" s="16" t="s">
        <v>126</v>
      </c>
      <c r="BM237" s="228" t="s">
        <v>956</v>
      </c>
    </row>
    <row r="238" s="2" customFormat="1" ht="37.8" customHeight="1">
      <c r="A238" s="37"/>
      <c r="B238" s="38"/>
      <c r="C238" s="235" t="s">
        <v>474</v>
      </c>
      <c r="D238" s="235" t="s">
        <v>130</v>
      </c>
      <c r="E238" s="236" t="s">
        <v>957</v>
      </c>
      <c r="F238" s="237" t="s">
        <v>958</v>
      </c>
      <c r="G238" s="238" t="s">
        <v>144</v>
      </c>
      <c r="H238" s="239">
        <v>4</v>
      </c>
      <c r="I238" s="240"/>
      <c r="J238" s="241">
        <f>ROUND(I238*H238,2)</f>
        <v>0</v>
      </c>
      <c r="K238" s="237" t="s">
        <v>1</v>
      </c>
      <c r="L238" s="242"/>
      <c r="M238" s="243" t="s">
        <v>1</v>
      </c>
      <c r="N238" s="244" t="s">
        <v>40</v>
      </c>
      <c r="O238" s="90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133</v>
      </c>
      <c r="AT238" s="228" t="s">
        <v>130</v>
      </c>
      <c r="AU238" s="228" t="s">
        <v>85</v>
      </c>
      <c r="AY238" s="16" t="s">
        <v>118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83</v>
      </c>
      <c r="BK238" s="229">
        <f>ROUND(I238*H238,2)</f>
        <v>0</v>
      </c>
      <c r="BL238" s="16" t="s">
        <v>126</v>
      </c>
      <c r="BM238" s="228" t="s">
        <v>959</v>
      </c>
    </row>
    <row r="239" s="2" customFormat="1" ht="49.05" customHeight="1">
      <c r="A239" s="37"/>
      <c r="B239" s="38"/>
      <c r="C239" s="235" t="s">
        <v>479</v>
      </c>
      <c r="D239" s="235" t="s">
        <v>130</v>
      </c>
      <c r="E239" s="236" t="s">
        <v>960</v>
      </c>
      <c r="F239" s="237" t="s">
        <v>681</v>
      </c>
      <c r="G239" s="238" t="s">
        <v>144</v>
      </c>
      <c r="H239" s="239">
        <v>27</v>
      </c>
      <c r="I239" s="240"/>
      <c r="J239" s="241">
        <f>ROUND(I239*H239,2)</f>
        <v>0</v>
      </c>
      <c r="K239" s="237" t="s">
        <v>1</v>
      </c>
      <c r="L239" s="242"/>
      <c r="M239" s="243" t="s">
        <v>1</v>
      </c>
      <c r="N239" s="244" t="s">
        <v>40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133</v>
      </c>
      <c r="AT239" s="228" t="s">
        <v>130</v>
      </c>
      <c r="AU239" s="228" t="s">
        <v>85</v>
      </c>
      <c r="AY239" s="16" t="s">
        <v>118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83</v>
      </c>
      <c r="BK239" s="229">
        <f>ROUND(I239*H239,2)</f>
        <v>0</v>
      </c>
      <c r="BL239" s="16" t="s">
        <v>126</v>
      </c>
      <c r="BM239" s="228" t="s">
        <v>961</v>
      </c>
    </row>
    <row r="240" s="2" customFormat="1" ht="44.25" customHeight="1">
      <c r="A240" s="37"/>
      <c r="B240" s="38"/>
      <c r="C240" s="217" t="s">
        <v>483</v>
      </c>
      <c r="D240" s="217" t="s">
        <v>121</v>
      </c>
      <c r="E240" s="218" t="s">
        <v>348</v>
      </c>
      <c r="F240" s="219" t="s">
        <v>349</v>
      </c>
      <c r="G240" s="220" t="s">
        <v>144</v>
      </c>
      <c r="H240" s="221">
        <v>1</v>
      </c>
      <c r="I240" s="222"/>
      <c r="J240" s="223">
        <f>ROUND(I240*H240,2)</f>
        <v>0</v>
      </c>
      <c r="K240" s="219" t="s">
        <v>125</v>
      </c>
      <c r="L240" s="43"/>
      <c r="M240" s="224" t="s">
        <v>1</v>
      </c>
      <c r="N240" s="225" t="s">
        <v>40</v>
      </c>
      <c r="O240" s="90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126</v>
      </c>
      <c r="AT240" s="228" t="s">
        <v>121</v>
      </c>
      <c r="AU240" s="228" t="s">
        <v>85</v>
      </c>
      <c r="AY240" s="16" t="s">
        <v>118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83</v>
      </c>
      <c r="BK240" s="229">
        <f>ROUND(I240*H240,2)</f>
        <v>0</v>
      </c>
      <c r="BL240" s="16" t="s">
        <v>126</v>
      </c>
      <c r="BM240" s="228" t="s">
        <v>962</v>
      </c>
    </row>
    <row r="241" s="2" customFormat="1">
      <c r="A241" s="37"/>
      <c r="B241" s="38"/>
      <c r="C241" s="39"/>
      <c r="D241" s="230" t="s">
        <v>128</v>
      </c>
      <c r="E241" s="39"/>
      <c r="F241" s="231" t="s">
        <v>351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128</v>
      </c>
      <c r="AU241" s="16" t="s">
        <v>85</v>
      </c>
    </row>
    <row r="242" s="2" customFormat="1" ht="55.5" customHeight="1">
      <c r="A242" s="37"/>
      <c r="B242" s="38"/>
      <c r="C242" s="217" t="s">
        <v>488</v>
      </c>
      <c r="D242" s="217" t="s">
        <v>121</v>
      </c>
      <c r="E242" s="218" t="s">
        <v>353</v>
      </c>
      <c r="F242" s="219" t="s">
        <v>354</v>
      </c>
      <c r="G242" s="220" t="s">
        <v>144</v>
      </c>
      <c r="H242" s="221">
        <v>7</v>
      </c>
      <c r="I242" s="222"/>
      <c r="J242" s="223">
        <f>ROUND(I242*H242,2)</f>
        <v>0</v>
      </c>
      <c r="K242" s="219" t="s">
        <v>125</v>
      </c>
      <c r="L242" s="43"/>
      <c r="M242" s="224" t="s">
        <v>1</v>
      </c>
      <c r="N242" s="225" t="s">
        <v>40</v>
      </c>
      <c r="O242" s="90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126</v>
      </c>
      <c r="AT242" s="228" t="s">
        <v>121</v>
      </c>
      <c r="AU242" s="228" t="s">
        <v>85</v>
      </c>
      <c r="AY242" s="16" t="s">
        <v>118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83</v>
      </c>
      <c r="BK242" s="229">
        <f>ROUND(I242*H242,2)</f>
        <v>0</v>
      </c>
      <c r="BL242" s="16" t="s">
        <v>126</v>
      </c>
      <c r="BM242" s="228" t="s">
        <v>963</v>
      </c>
    </row>
    <row r="243" s="2" customFormat="1">
      <c r="A243" s="37"/>
      <c r="B243" s="38"/>
      <c r="C243" s="39"/>
      <c r="D243" s="230" t="s">
        <v>128</v>
      </c>
      <c r="E243" s="39"/>
      <c r="F243" s="231" t="s">
        <v>356</v>
      </c>
      <c r="G243" s="39"/>
      <c r="H243" s="39"/>
      <c r="I243" s="232"/>
      <c r="J243" s="39"/>
      <c r="K243" s="39"/>
      <c r="L243" s="43"/>
      <c r="M243" s="233"/>
      <c r="N243" s="234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128</v>
      </c>
      <c r="AU243" s="16" t="s">
        <v>85</v>
      </c>
    </row>
    <row r="244" s="2" customFormat="1" ht="49.05" customHeight="1">
      <c r="A244" s="37"/>
      <c r="B244" s="38"/>
      <c r="C244" s="217" t="s">
        <v>492</v>
      </c>
      <c r="D244" s="217" t="s">
        <v>121</v>
      </c>
      <c r="E244" s="218" t="s">
        <v>685</v>
      </c>
      <c r="F244" s="219" t="s">
        <v>686</v>
      </c>
      <c r="G244" s="220" t="s">
        <v>360</v>
      </c>
      <c r="H244" s="221">
        <v>1.0540000000000001</v>
      </c>
      <c r="I244" s="222"/>
      <c r="J244" s="223">
        <f>ROUND(I244*H244,2)</f>
        <v>0</v>
      </c>
      <c r="K244" s="219" t="s">
        <v>125</v>
      </c>
      <c r="L244" s="43"/>
      <c r="M244" s="224" t="s">
        <v>1</v>
      </c>
      <c r="N244" s="225" t="s">
        <v>40</v>
      </c>
      <c r="O244" s="90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8" t="s">
        <v>126</v>
      </c>
      <c r="AT244" s="228" t="s">
        <v>121</v>
      </c>
      <c r="AU244" s="228" t="s">
        <v>85</v>
      </c>
      <c r="AY244" s="16" t="s">
        <v>118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6" t="s">
        <v>83</v>
      </c>
      <c r="BK244" s="229">
        <f>ROUND(I244*H244,2)</f>
        <v>0</v>
      </c>
      <c r="BL244" s="16" t="s">
        <v>126</v>
      </c>
      <c r="BM244" s="228" t="s">
        <v>964</v>
      </c>
    </row>
    <row r="245" s="2" customFormat="1">
      <c r="A245" s="37"/>
      <c r="B245" s="38"/>
      <c r="C245" s="39"/>
      <c r="D245" s="230" t="s">
        <v>128</v>
      </c>
      <c r="E245" s="39"/>
      <c r="F245" s="231" t="s">
        <v>688</v>
      </c>
      <c r="G245" s="39"/>
      <c r="H245" s="39"/>
      <c r="I245" s="232"/>
      <c r="J245" s="39"/>
      <c r="K245" s="39"/>
      <c r="L245" s="43"/>
      <c r="M245" s="233"/>
      <c r="N245" s="234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128</v>
      </c>
      <c r="AU245" s="16" t="s">
        <v>85</v>
      </c>
    </row>
    <row r="246" s="2" customFormat="1" ht="33" customHeight="1">
      <c r="A246" s="37"/>
      <c r="B246" s="38"/>
      <c r="C246" s="217" t="s">
        <v>497</v>
      </c>
      <c r="D246" s="217" t="s">
        <v>121</v>
      </c>
      <c r="E246" s="218" t="s">
        <v>373</v>
      </c>
      <c r="F246" s="219" t="s">
        <v>374</v>
      </c>
      <c r="G246" s="220" t="s">
        <v>366</v>
      </c>
      <c r="H246" s="221">
        <v>1</v>
      </c>
      <c r="I246" s="222"/>
      <c r="J246" s="223">
        <f>ROUND(I246*H246,2)</f>
        <v>0</v>
      </c>
      <c r="K246" s="219" t="s">
        <v>1</v>
      </c>
      <c r="L246" s="43"/>
      <c r="M246" s="224" t="s">
        <v>1</v>
      </c>
      <c r="N246" s="225" t="s">
        <v>40</v>
      </c>
      <c r="O246" s="90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8" t="s">
        <v>126</v>
      </c>
      <c r="AT246" s="228" t="s">
        <v>121</v>
      </c>
      <c r="AU246" s="228" t="s">
        <v>85</v>
      </c>
      <c r="AY246" s="16" t="s">
        <v>118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6" t="s">
        <v>83</v>
      </c>
      <c r="BK246" s="229">
        <f>ROUND(I246*H246,2)</f>
        <v>0</v>
      </c>
      <c r="BL246" s="16" t="s">
        <v>126</v>
      </c>
      <c r="BM246" s="228" t="s">
        <v>965</v>
      </c>
    </row>
    <row r="247" s="2" customFormat="1" ht="16.5" customHeight="1">
      <c r="A247" s="37"/>
      <c r="B247" s="38"/>
      <c r="C247" s="217" t="s">
        <v>501</v>
      </c>
      <c r="D247" s="217" t="s">
        <v>121</v>
      </c>
      <c r="E247" s="218" t="s">
        <v>377</v>
      </c>
      <c r="F247" s="219" t="s">
        <v>378</v>
      </c>
      <c r="G247" s="220" t="s">
        <v>366</v>
      </c>
      <c r="H247" s="221">
        <v>1</v>
      </c>
      <c r="I247" s="222"/>
      <c r="J247" s="223">
        <f>ROUND(I247*H247,2)</f>
        <v>0</v>
      </c>
      <c r="K247" s="219" t="s">
        <v>1</v>
      </c>
      <c r="L247" s="43"/>
      <c r="M247" s="224" t="s">
        <v>1</v>
      </c>
      <c r="N247" s="225" t="s">
        <v>40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126</v>
      </c>
      <c r="AT247" s="228" t="s">
        <v>121</v>
      </c>
      <c r="AU247" s="228" t="s">
        <v>85</v>
      </c>
      <c r="AY247" s="16" t="s">
        <v>118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83</v>
      </c>
      <c r="BK247" s="229">
        <f>ROUND(I247*H247,2)</f>
        <v>0</v>
      </c>
      <c r="BL247" s="16" t="s">
        <v>126</v>
      </c>
      <c r="BM247" s="228" t="s">
        <v>966</v>
      </c>
    </row>
    <row r="248" s="2" customFormat="1" ht="24.15" customHeight="1">
      <c r="A248" s="37"/>
      <c r="B248" s="38"/>
      <c r="C248" s="217" t="s">
        <v>505</v>
      </c>
      <c r="D248" s="217" t="s">
        <v>121</v>
      </c>
      <c r="E248" s="218" t="s">
        <v>691</v>
      </c>
      <c r="F248" s="219" t="s">
        <v>967</v>
      </c>
      <c r="G248" s="220" t="s">
        <v>366</v>
      </c>
      <c r="H248" s="221">
        <v>1</v>
      </c>
      <c r="I248" s="222"/>
      <c r="J248" s="223">
        <f>ROUND(I248*H248,2)</f>
        <v>0</v>
      </c>
      <c r="K248" s="219" t="s">
        <v>1</v>
      </c>
      <c r="L248" s="43"/>
      <c r="M248" s="224" t="s">
        <v>1</v>
      </c>
      <c r="N248" s="225" t="s">
        <v>40</v>
      </c>
      <c r="O248" s="90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8" t="s">
        <v>126</v>
      </c>
      <c r="AT248" s="228" t="s">
        <v>121</v>
      </c>
      <c r="AU248" s="228" t="s">
        <v>85</v>
      </c>
      <c r="AY248" s="16" t="s">
        <v>118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6" t="s">
        <v>83</v>
      </c>
      <c r="BK248" s="229">
        <f>ROUND(I248*H248,2)</f>
        <v>0</v>
      </c>
      <c r="BL248" s="16" t="s">
        <v>126</v>
      </c>
      <c r="BM248" s="228" t="s">
        <v>968</v>
      </c>
    </row>
    <row r="249" s="2" customFormat="1" ht="24.15" customHeight="1">
      <c r="A249" s="37"/>
      <c r="B249" s="38"/>
      <c r="C249" s="217" t="s">
        <v>509</v>
      </c>
      <c r="D249" s="217" t="s">
        <v>121</v>
      </c>
      <c r="E249" s="218" t="s">
        <v>694</v>
      </c>
      <c r="F249" s="219" t="s">
        <v>969</v>
      </c>
      <c r="G249" s="220" t="s">
        <v>366</v>
      </c>
      <c r="H249" s="221">
        <v>1</v>
      </c>
      <c r="I249" s="222"/>
      <c r="J249" s="223">
        <f>ROUND(I249*H249,2)</f>
        <v>0</v>
      </c>
      <c r="K249" s="219" t="s">
        <v>1</v>
      </c>
      <c r="L249" s="43"/>
      <c r="M249" s="224" t="s">
        <v>1</v>
      </c>
      <c r="N249" s="225" t="s">
        <v>40</v>
      </c>
      <c r="O249" s="90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126</v>
      </c>
      <c r="AT249" s="228" t="s">
        <v>121</v>
      </c>
      <c r="AU249" s="228" t="s">
        <v>85</v>
      </c>
      <c r="AY249" s="16" t="s">
        <v>118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83</v>
      </c>
      <c r="BK249" s="229">
        <f>ROUND(I249*H249,2)</f>
        <v>0</v>
      </c>
      <c r="BL249" s="16" t="s">
        <v>126</v>
      </c>
      <c r="BM249" s="228" t="s">
        <v>970</v>
      </c>
    </row>
    <row r="250" s="2" customFormat="1" ht="24.15" customHeight="1">
      <c r="A250" s="37"/>
      <c r="B250" s="38"/>
      <c r="C250" s="217" t="s">
        <v>513</v>
      </c>
      <c r="D250" s="217" t="s">
        <v>121</v>
      </c>
      <c r="E250" s="218" t="s">
        <v>697</v>
      </c>
      <c r="F250" s="219" t="s">
        <v>971</v>
      </c>
      <c r="G250" s="220" t="s">
        <v>366</v>
      </c>
      <c r="H250" s="221">
        <v>1</v>
      </c>
      <c r="I250" s="222"/>
      <c r="J250" s="223">
        <f>ROUND(I250*H250,2)</f>
        <v>0</v>
      </c>
      <c r="K250" s="219" t="s">
        <v>1</v>
      </c>
      <c r="L250" s="43"/>
      <c r="M250" s="224" t="s">
        <v>1</v>
      </c>
      <c r="N250" s="225" t="s">
        <v>40</v>
      </c>
      <c r="O250" s="90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126</v>
      </c>
      <c r="AT250" s="228" t="s">
        <v>121</v>
      </c>
      <c r="AU250" s="228" t="s">
        <v>85</v>
      </c>
      <c r="AY250" s="16" t="s">
        <v>118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83</v>
      </c>
      <c r="BK250" s="229">
        <f>ROUND(I250*H250,2)</f>
        <v>0</v>
      </c>
      <c r="BL250" s="16" t="s">
        <v>126</v>
      </c>
      <c r="BM250" s="228" t="s">
        <v>972</v>
      </c>
    </row>
    <row r="251" s="2" customFormat="1" ht="24.15" customHeight="1">
      <c r="A251" s="37"/>
      <c r="B251" s="38"/>
      <c r="C251" s="217" t="s">
        <v>517</v>
      </c>
      <c r="D251" s="217" t="s">
        <v>121</v>
      </c>
      <c r="E251" s="218" t="s">
        <v>973</v>
      </c>
      <c r="F251" s="219" t="s">
        <v>974</v>
      </c>
      <c r="G251" s="220" t="s">
        <v>366</v>
      </c>
      <c r="H251" s="221">
        <v>1</v>
      </c>
      <c r="I251" s="222"/>
      <c r="J251" s="223">
        <f>ROUND(I251*H251,2)</f>
        <v>0</v>
      </c>
      <c r="K251" s="219" t="s">
        <v>1</v>
      </c>
      <c r="L251" s="43"/>
      <c r="M251" s="224" t="s">
        <v>1</v>
      </c>
      <c r="N251" s="225" t="s">
        <v>40</v>
      </c>
      <c r="O251" s="90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126</v>
      </c>
      <c r="AT251" s="228" t="s">
        <v>121</v>
      </c>
      <c r="AU251" s="228" t="s">
        <v>85</v>
      </c>
      <c r="AY251" s="16" t="s">
        <v>118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83</v>
      </c>
      <c r="BK251" s="229">
        <f>ROUND(I251*H251,2)</f>
        <v>0</v>
      </c>
      <c r="BL251" s="16" t="s">
        <v>126</v>
      </c>
      <c r="BM251" s="228" t="s">
        <v>975</v>
      </c>
    </row>
    <row r="252" s="2" customFormat="1" ht="24.15" customHeight="1">
      <c r="A252" s="37"/>
      <c r="B252" s="38"/>
      <c r="C252" s="217" t="s">
        <v>521</v>
      </c>
      <c r="D252" s="217" t="s">
        <v>121</v>
      </c>
      <c r="E252" s="218" t="s">
        <v>976</v>
      </c>
      <c r="F252" s="219" t="s">
        <v>977</v>
      </c>
      <c r="G252" s="220" t="s">
        <v>366</v>
      </c>
      <c r="H252" s="221">
        <v>1</v>
      </c>
      <c r="I252" s="222"/>
      <c r="J252" s="223">
        <f>ROUND(I252*H252,2)</f>
        <v>0</v>
      </c>
      <c r="K252" s="219" t="s">
        <v>1</v>
      </c>
      <c r="L252" s="43"/>
      <c r="M252" s="224" t="s">
        <v>1</v>
      </c>
      <c r="N252" s="225" t="s">
        <v>40</v>
      </c>
      <c r="O252" s="90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126</v>
      </c>
      <c r="AT252" s="228" t="s">
        <v>121</v>
      </c>
      <c r="AU252" s="228" t="s">
        <v>85</v>
      </c>
      <c r="AY252" s="16" t="s">
        <v>118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83</v>
      </c>
      <c r="BK252" s="229">
        <f>ROUND(I252*H252,2)</f>
        <v>0</v>
      </c>
      <c r="BL252" s="16" t="s">
        <v>126</v>
      </c>
      <c r="BM252" s="228" t="s">
        <v>978</v>
      </c>
    </row>
    <row r="253" s="12" customFormat="1" ht="22.8" customHeight="1">
      <c r="A253" s="12"/>
      <c r="B253" s="201"/>
      <c r="C253" s="202"/>
      <c r="D253" s="203" t="s">
        <v>74</v>
      </c>
      <c r="E253" s="215" t="s">
        <v>380</v>
      </c>
      <c r="F253" s="215" t="s">
        <v>381</v>
      </c>
      <c r="G253" s="202"/>
      <c r="H253" s="202"/>
      <c r="I253" s="205"/>
      <c r="J253" s="216">
        <f>BK253</f>
        <v>0</v>
      </c>
      <c r="K253" s="202"/>
      <c r="L253" s="207"/>
      <c r="M253" s="208"/>
      <c r="N253" s="209"/>
      <c r="O253" s="209"/>
      <c r="P253" s="210">
        <f>SUM(P254:P299)</f>
        <v>0</v>
      </c>
      <c r="Q253" s="209"/>
      <c r="R253" s="210">
        <f>SUM(R254:R299)</f>
        <v>0.26219999999999999</v>
      </c>
      <c r="S253" s="209"/>
      <c r="T253" s="211">
        <f>SUM(T254:T299)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2" t="s">
        <v>85</v>
      </c>
      <c r="AT253" s="213" t="s">
        <v>74</v>
      </c>
      <c r="AU253" s="213" t="s">
        <v>83</v>
      </c>
      <c r="AY253" s="212" t="s">
        <v>118</v>
      </c>
      <c r="BK253" s="214">
        <f>SUM(BK254:BK299)</f>
        <v>0</v>
      </c>
    </row>
    <row r="254" s="2" customFormat="1" ht="24.15" customHeight="1">
      <c r="A254" s="37"/>
      <c r="B254" s="38"/>
      <c r="C254" s="217" t="s">
        <v>525</v>
      </c>
      <c r="D254" s="217" t="s">
        <v>121</v>
      </c>
      <c r="E254" s="218" t="s">
        <v>393</v>
      </c>
      <c r="F254" s="219" t="s">
        <v>394</v>
      </c>
      <c r="G254" s="220" t="s">
        <v>124</v>
      </c>
      <c r="H254" s="221">
        <v>5550</v>
      </c>
      <c r="I254" s="222"/>
      <c r="J254" s="223">
        <f>ROUND(I254*H254,2)</f>
        <v>0</v>
      </c>
      <c r="K254" s="219" t="s">
        <v>125</v>
      </c>
      <c r="L254" s="43"/>
      <c r="M254" s="224" t="s">
        <v>1</v>
      </c>
      <c r="N254" s="225" t="s">
        <v>40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126</v>
      </c>
      <c r="AT254" s="228" t="s">
        <v>121</v>
      </c>
      <c r="AU254" s="228" t="s">
        <v>85</v>
      </c>
      <c r="AY254" s="16" t="s">
        <v>118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83</v>
      </c>
      <c r="BK254" s="229">
        <f>ROUND(I254*H254,2)</f>
        <v>0</v>
      </c>
      <c r="BL254" s="16" t="s">
        <v>126</v>
      </c>
      <c r="BM254" s="228" t="s">
        <v>979</v>
      </c>
    </row>
    <row r="255" s="2" customFormat="1">
      <c r="A255" s="37"/>
      <c r="B255" s="38"/>
      <c r="C255" s="39"/>
      <c r="D255" s="230" t="s">
        <v>128</v>
      </c>
      <c r="E255" s="39"/>
      <c r="F255" s="231" t="s">
        <v>396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128</v>
      </c>
      <c r="AU255" s="16" t="s">
        <v>85</v>
      </c>
    </row>
    <row r="256" s="2" customFormat="1" ht="24.15" customHeight="1">
      <c r="A256" s="37"/>
      <c r="B256" s="38"/>
      <c r="C256" s="235" t="s">
        <v>529</v>
      </c>
      <c r="D256" s="235" t="s">
        <v>130</v>
      </c>
      <c r="E256" s="236" t="s">
        <v>398</v>
      </c>
      <c r="F256" s="237" t="s">
        <v>399</v>
      </c>
      <c r="G256" s="238" t="s">
        <v>124</v>
      </c>
      <c r="H256" s="239">
        <v>420</v>
      </c>
      <c r="I256" s="240"/>
      <c r="J256" s="241">
        <f>ROUND(I256*H256,2)</f>
        <v>0</v>
      </c>
      <c r="K256" s="237" t="s">
        <v>125</v>
      </c>
      <c r="L256" s="242"/>
      <c r="M256" s="243" t="s">
        <v>1</v>
      </c>
      <c r="N256" s="244" t="s">
        <v>40</v>
      </c>
      <c r="O256" s="90"/>
      <c r="P256" s="226">
        <f>O256*H256</f>
        <v>0</v>
      </c>
      <c r="Q256" s="226">
        <v>3.0000000000000001E-05</v>
      </c>
      <c r="R256" s="226">
        <f>Q256*H256</f>
        <v>0.0126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133</v>
      </c>
      <c r="AT256" s="228" t="s">
        <v>130</v>
      </c>
      <c r="AU256" s="228" t="s">
        <v>85</v>
      </c>
      <c r="AY256" s="16" t="s">
        <v>118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83</v>
      </c>
      <c r="BK256" s="229">
        <f>ROUND(I256*H256,2)</f>
        <v>0</v>
      </c>
      <c r="BL256" s="16" t="s">
        <v>126</v>
      </c>
      <c r="BM256" s="228" t="s">
        <v>980</v>
      </c>
    </row>
    <row r="257" s="13" customFormat="1">
      <c r="A257" s="13"/>
      <c r="B257" s="245"/>
      <c r="C257" s="246"/>
      <c r="D257" s="247" t="s">
        <v>135</v>
      </c>
      <c r="E257" s="246"/>
      <c r="F257" s="248" t="s">
        <v>401</v>
      </c>
      <c r="G257" s="246"/>
      <c r="H257" s="249">
        <v>420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5" t="s">
        <v>135</v>
      </c>
      <c r="AU257" s="255" t="s">
        <v>85</v>
      </c>
      <c r="AV257" s="13" t="s">
        <v>85</v>
      </c>
      <c r="AW257" s="13" t="s">
        <v>4</v>
      </c>
      <c r="AX257" s="13" t="s">
        <v>83</v>
      </c>
      <c r="AY257" s="255" t="s">
        <v>118</v>
      </c>
    </row>
    <row r="258" s="2" customFormat="1" ht="24.15" customHeight="1">
      <c r="A258" s="37"/>
      <c r="B258" s="38"/>
      <c r="C258" s="235" t="s">
        <v>533</v>
      </c>
      <c r="D258" s="235" t="s">
        <v>130</v>
      </c>
      <c r="E258" s="236" t="s">
        <v>403</v>
      </c>
      <c r="F258" s="237" t="s">
        <v>404</v>
      </c>
      <c r="G258" s="238" t="s">
        <v>124</v>
      </c>
      <c r="H258" s="239">
        <v>6240</v>
      </c>
      <c r="I258" s="240"/>
      <c r="J258" s="241">
        <f>ROUND(I258*H258,2)</f>
        <v>0</v>
      </c>
      <c r="K258" s="237" t="s">
        <v>125</v>
      </c>
      <c r="L258" s="242"/>
      <c r="M258" s="243" t="s">
        <v>1</v>
      </c>
      <c r="N258" s="244" t="s">
        <v>40</v>
      </c>
      <c r="O258" s="90"/>
      <c r="P258" s="226">
        <f>O258*H258</f>
        <v>0</v>
      </c>
      <c r="Q258" s="226">
        <v>4.0000000000000003E-05</v>
      </c>
      <c r="R258" s="226">
        <f>Q258*H258</f>
        <v>0.24960000000000002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133</v>
      </c>
      <c r="AT258" s="228" t="s">
        <v>130</v>
      </c>
      <c r="AU258" s="228" t="s">
        <v>85</v>
      </c>
      <c r="AY258" s="16" t="s">
        <v>118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83</v>
      </c>
      <c r="BK258" s="229">
        <f>ROUND(I258*H258,2)</f>
        <v>0</v>
      </c>
      <c r="BL258" s="16" t="s">
        <v>126</v>
      </c>
      <c r="BM258" s="228" t="s">
        <v>981</v>
      </c>
    </row>
    <row r="259" s="13" customFormat="1">
      <c r="A259" s="13"/>
      <c r="B259" s="245"/>
      <c r="C259" s="246"/>
      <c r="D259" s="247" t="s">
        <v>135</v>
      </c>
      <c r="E259" s="246"/>
      <c r="F259" s="248" t="s">
        <v>982</v>
      </c>
      <c r="G259" s="246"/>
      <c r="H259" s="249">
        <v>6240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5" t="s">
        <v>135</v>
      </c>
      <c r="AU259" s="255" t="s">
        <v>85</v>
      </c>
      <c r="AV259" s="13" t="s">
        <v>85</v>
      </c>
      <c r="AW259" s="13" t="s">
        <v>4</v>
      </c>
      <c r="AX259" s="13" t="s">
        <v>83</v>
      </c>
      <c r="AY259" s="255" t="s">
        <v>118</v>
      </c>
    </row>
    <row r="260" s="2" customFormat="1" ht="16.5" customHeight="1">
      <c r="A260" s="37"/>
      <c r="B260" s="38"/>
      <c r="C260" s="217" t="s">
        <v>541</v>
      </c>
      <c r="D260" s="217" t="s">
        <v>121</v>
      </c>
      <c r="E260" s="218" t="s">
        <v>426</v>
      </c>
      <c r="F260" s="219" t="s">
        <v>427</v>
      </c>
      <c r="G260" s="220" t="s">
        <v>144</v>
      </c>
      <c r="H260" s="221">
        <v>1</v>
      </c>
      <c r="I260" s="222"/>
      <c r="J260" s="223">
        <f>ROUND(I260*H260,2)</f>
        <v>0</v>
      </c>
      <c r="K260" s="219" t="s">
        <v>125</v>
      </c>
      <c r="L260" s="43"/>
      <c r="M260" s="224" t="s">
        <v>1</v>
      </c>
      <c r="N260" s="225" t="s">
        <v>40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126</v>
      </c>
      <c r="AT260" s="228" t="s">
        <v>121</v>
      </c>
      <c r="AU260" s="228" t="s">
        <v>85</v>
      </c>
      <c r="AY260" s="16" t="s">
        <v>118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83</v>
      </c>
      <c r="BK260" s="229">
        <f>ROUND(I260*H260,2)</f>
        <v>0</v>
      </c>
      <c r="BL260" s="16" t="s">
        <v>126</v>
      </c>
      <c r="BM260" s="228" t="s">
        <v>983</v>
      </c>
    </row>
    <row r="261" s="2" customFormat="1">
      <c r="A261" s="37"/>
      <c r="B261" s="38"/>
      <c r="C261" s="39"/>
      <c r="D261" s="230" t="s">
        <v>128</v>
      </c>
      <c r="E261" s="39"/>
      <c r="F261" s="231" t="s">
        <v>429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128</v>
      </c>
      <c r="AU261" s="16" t="s">
        <v>85</v>
      </c>
    </row>
    <row r="262" s="2" customFormat="1" ht="16.5" customHeight="1">
      <c r="A262" s="37"/>
      <c r="B262" s="38"/>
      <c r="C262" s="235" t="s">
        <v>547</v>
      </c>
      <c r="D262" s="235" t="s">
        <v>130</v>
      </c>
      <c r="E262" s="236" t="s">
        <v>431</v>
      </c>
      <c r="F262" s="237" t="s">
        <v>432</v>
      </c>
      <c r="G262" s="238" t="s">
        <v>144</v>
      </c>
      <c r="H262" s="239">
        <v>1</v>
      </c>
      <c r="I262" s="240"/>
      <c r="J262" s="241">
        <f>ROUND(I262*H262,2)</f>
        <v>0</v>
      </c>
      <c r="K262" s="237" t="s">
        <v>1</v>
      </c>
      <c r="L262" s="242"/>
      <c r="M262" s="243" t="s">
        <v>1</v>
      </c>
      <c r="N262" s="244" t="s">
        <v>40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133</v>
      </c>
      <c r="AT262" s="228" t="s">
        <v>130</v>
      </c>
      <c r="AU262" s="228" t="s">
        <v>85</v>
      </c>
      <c r="AY262" s="16" t="s">
        <v>118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83</v>
      </c>
      <c r="BK262" s="229">
        <f>ROUND(I262*H262,2)</f>
        <v>0</v>
      </c>
      <c r="BL262" s="16" t="s">
        <v>126</v>
      </c>
      <c r="BM262" s="228" t="s">
        <v>984</v>
      </c>
    </row>
    <row r="263" s="2" customFormat="1" ht="24.15" customHeight="1">
      <c r="A263" s="37"/>
      <c r="B263" s="38"/>
      <c r="C263" s="217" t="s">
        <v>727</v>
      </c>
      <c r="D263" s="217" t="s">
        <v>121</v>
      </c>
      <c r="E263" s="218" t="s">
        <v>435</v>
      </c>
      <c r="F263" s="219" t="s">
        <v>436</v>
      </c>
      <c r="G263" s="220" t="s">
        <v>144</v>
      </c>
      <c r="H263" s="221">
        <v>2</v>
      </c>
      <c r="I263" s="222"/>
      <c r="J263" s="223">
        <f>ROUND(I263*H263,2)</f>
        <v>0</v>
      </c>
      <c r="K263" s="219" t="s">
        <v>125</v>
      </c>
      <c r="L263" s="43"/>
      <c r="M263" s="224" t="s">
        <v>1</v>
      </c>
      <c r="N263" s="225" t="s">
        <v>40</v>
      </c>
      <c r="O263" s="90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126</v>
      </c>
      <c r="AT263" s="228" t="s">
        <v>121</v>
      </c>
      <c r="AU263" s="228" t="s">
        <v>85</v>
      </c>
      <c r="AY263" s="16" t="s">
        <v>118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83</v>
      </c>
      <c r="BK263" s="229">
        <f>ROUND(I263*H263,2)</f>
        <v>0</v>
      </c>
      <c r="BL263" s="16" t="s">
        <v>126</v>
      </c>
      <c r="BM263" s="228" t="s">
        <v>985</v>
      </c>
    </row>
    <row r="264" s="2" customFormat="1">
      <c r="A264" s="37"/>
      <c r="B264" s="38"/>
      <c r="C264" s="39"/>
      <c r="D264" s="230" t="s">
        <v>128</v>
      </c>
      <c r="E264" s="39"/>
      <c r="F264" s="231" t="s">
        <v>438</v>
      </c>
      <c r="G264" s="39"/>
      <c r="H264" s="39"/>
      <c r="I264" s="232"/>
      <c r="J264" s="39"/>
      <c r="K264" s="39"/>
      <c r="L264" s="43"/>
      <c r="M264" s="233"/>
      <c r="N264" s="234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128</v>
      </c>
      <c r="AU264" s="16" t="s">
        <v>85</v>
      </c>
    </row>
    <row r="265" s="2" customFormat="1" ht="16.5" customHeight="1">
      <c r="A265" s="37"/>
      <c r="B265" s="38"/>
      <c r="C265" s="235" t="s">
        <v>731</v>
      </c>
      <c r="D265" s="235" t="s">
        <v>130</v>
      </c>
      <c r="E265" s="236" t="s">
        <v>440</v>
      </c>
      <c r="F265" s="237" t="s">
        <v>441</v>
      </c>
      <c r="G265" s="238" t="s">
        <v>144</v>
      </c>
      <c r="H265" s="239">
        <v>2</v>
      </c>
      <c r="I265" s="240"/>
      <c r="J265" s="241">
        <f>ROUND(I265*H265,2)</f>
        <v>0</v>
      </c>
      <c r="K265" s="237" t="s">
        <v>1</v>
      </c>
      <c r="L265" s="242"/>
      <c r="M265" s="243" t="s">
        <v>1</v>
      </c>
      <c r="N265" s="244" t="s">
        <v>40</v>
      </c>
      <c r="O265" s="90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133</v>
      </c>
      <c r="AT265" s="228" t="s">
        <v>130</v>
      </c>
      <c r="AU265" s="228" t="s">
        <v>85</v>
      </c>
      <c r="AY265" s="16" t="s">
        <v>118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83</v>
      </c>
      <c r="BK265" s="229">
        <f>ROUND(I265*H265,2)</f>
        <v>0</v>
      </c>
      <c r="BL265" s="16" t="s">
        <v>126</v>
      </c>
      <c r="BM265" s="228" t="s">
        <v>986</v>
      </c>
    </row>
    <row r="266" s="2" customFormat="1" ht="33" customHeight="1">
      <c r="A266" s="37"/>
      <c r="B266" s="38"/>
      <c r="C266" s="217" t="s">
        <v>735</v>
      </c>
      <c r="D266" s="217" t="s">
        <v>121</v>
      </c>
      <c r="E266" s="218" t="s">
        <v>453</v>
      </c>
      <c r="F266" s="219" t="s">
        <v>454</v>
      </c>
      <c r="G266" s="220" t="s">
        <v>144</v>
      </c>
      <c r="H266" s="221">
        <v>4</v>
      </c>
      <c r="I266" s="222"/>
      <c r="J266" s="223">
        <f>ROUND(I266*H266,2)</f>
        <v>0</v>
      </c>
      <c r="K266" s="219" t="s">
        <v>125</v>
      </c>
      <c r="L266" s="43"/>
      <c r="M266" s="224" t="s">
        <v>1</v>
      </c>
      <c r="N266" s="225" t="s">
        <v>40</v>
      </c>
      <c r="O266" s="90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126</v>
      </c>
      <c r="AT266" s="228" t="s">
        <v>121</v>
      </c>
      <c r="AU266" s="228" t="s">
        <v>85</v>
      </c>
      <c r="AY266" s="16" t="s">
        <v>118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83</v>
      </c>
      <c r="BK266" s="229">
        <f>ROUND(I266*H266,2)</f>
        <v>0</v>
      </c>
      <c r="BL266" s="16" t="s">
        <v>126</v>
      </c>
      <c r="BM266" s="228" t="s">
        <v>987</v>
      </c>
    </row>
    <row r="267" s="2" customFormat="1">
      <c r="A267" s="37"/>
      <c r="B267" s="38"/>
      <c r="C267" s="39"/>
      <c r="D267" s="230" t="s">
        <v>128</v>
      </c>
      <c r="E267" s="39"/>
      <c r="F267" s="231" t="s">
        <v>456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128</v>
      </c>
      <c r="AU267" s="16" t="s">
        <v>85</v>
      </c>
    </row>
    <row r="268" s="2" customFormat="1" ht="16.5" customHeight="1">
      <c r="A268" s="37"/>
      <c r="B268" s="38"/>
      <c r="C268" s="235" t="s">
        <v>739</v>
      </c>
      <c r="D268" s="235" t="s">
        <v>130</v>
      </c>
      <c r="E268" s="236" t="s">
        <v>458</v>
      </c>
      <c r="F268" s="237" t="s">
        <v>459</v>
      </c>
      <c r="G268" s="238" t="s">
        <v>144</v>
      </c>
      <c r="H268" s="239">
        <v>4</v>
      </c>
      <c r="I268" s="240"/>
      <c r="J268" s="241">
        <f>ROUND(I268*H268,2)</f>
        <v>0</v>
      </c>
      <c r="K268" s="237" t="s">
        <v>1</v>
      </c>
      <c r="L268" s="242"/>
      <c r="M268" s="243" t="s">
        <v>1</v>
      </c>
      <c r="N268" s="244" t="s">
        <v>40</v>
      </c>
      <c r="O268" s="90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133</v>
      </c>
      <c r="AT268" s="228" t="s">
        <v>130</v>
      </c>
      <c r="AU268" s="228" t="s">
        <v>85</v>
      </c>
      <c r="AY268" s="16" t="s">
        <v>118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83</v>
      </c>
      <c r="BK268" s="229">
        <f>ROUND(I268*H268,2)</f>
        <v>0</v>
      </c>
      <c r="BL268" s="16" t="s">
        <v>126</v>
      </c>
      <c r="BM268" s="228" t="s">
        <v>988</v>
      </c>
    </row>
    <row r="269" s="2" customFormat="1" ht="37.8" customHeight="1">
      <c r="A269" s="37"/>
      <c r="B269" s="38"/>
      <c r="C269" s="217" t="s">
        <v>743</v>
      </c>
      <c r="D269" s="217" t="s">
        <v>121</v>
      </c>
      <c r="E269" s="218" t="s">
        <v>462</v>
      </c>
      <c r="F269" s="219" t="s">
        <v>463</v>
      </c>
      <c r="G269" s="220" t="s">
        <v>144</v>
      </c>
      <c r="H269" s="221">
        <v>62</v>
      </c>
      <c r="I269" s="222"/>
      <c r="J269" s="223">
        <f>ROUND(I269*H269,2)</f>
        <v>0</v>
      </c>
      <c r="K269" s="219" t="s">
        <v>125</v>
      </c>
      <c r="L269" s="43"/>
      <c r="M269" s="224" t="s">
        <v>1</v>
      </c>
      <c r="N269" s="225" t="s">
        <v>40</v>
      </c>
      <c r="O269" s="90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126</v>
      </c>
      <c r="AT269" s="228" t="s">
        <v>121</v>
      </c>
      <c r="AU269" s="228" t="s">
        <v>85</v>
      </c>
      <c r="AY269" s="16" t="s">
        <v>118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83</v>
      </c>
      <c r="BK269" s="229">
        <f>ROUND(I269*H269,2)</f>
        <v>0</v>
      </c>
      <c r="BL269" s="16" t="s">
        <v>126</v>
      </c>
      <c r="BM269" s="228" t="s">
        <v>989</v>
      </c>
    </row>
    <row r="270" s="2" customFormat="1">
      <c r="A270" s="37"/>
      <c r="B270" s="38"/>
      <c r="C270" s="39"/>
      <c r="D270" s="230" t="s">
        <v>128</v>
      </c>
      <c r="E270" s="39"/>
      <c r="F270" s="231" t="s">
        <v>465</v>
      </c>
      <c r="G270" s="39"/>
      <c r="H270" s="39"/>
      <c r="I270" s="232"/>
      <c r="J270" s="39"/>
      <c r="K270" s="39"/>
      <c r="L270" s="43"/>
      <c r="M270" s="233"/>
      <c r="N270" s="234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128</v>
      </c>
      <c r="AU270" s="16" t="s">
        <v>85</v>
      </c>
    </row>
    <row r="271" s="2" customFormat="1" ht="16.5" customHeight="1">
      <c r="A271" s="37"/>
      <c r="B271" s="38"/>
      <c r="C271" s="235" t="s">
        <v>747</v>
      </c>
      <c r="D271" s="235" t="s">
        <v>130</v>
      </c>
      <c r="E271" s="236" t="s">
        <v>467</v>
      </c>
      <c r="F271" s="237" t="s">
        <v>468</v>
      </c>
      <c r="G271" s="238" t="s">
        <v>144</v>
      </c>
      <c r="H271" s="239">
        <v>4</v>
      </c>
      <c r="I271" s="240"/>
      <c r="J271" s="241">
        <f>ROUND(I271*H271,2)</f>
        <v>0</v>
      </c>
      <c r="K271" s="237" t="s">
        <v>1</v>
      </c>
      <c r="L271" s="242"/>
      <c r="M271" s="243" t="s">
        <v>1</v>
      </c>
      <c r="N271" s="244" t="s">
        <v>40</v>
      </c>
      <c r="O271" s="90"/>
      <c r="P271" s="226">
        <f>O271*H271</f>
        <v>0</v>
      </c>
      <c r="Q271" s="226">
        <v>0</v>
      </c>
      <c r="R271" s="226">
        <f>Q271*H271</f>
        <v>0</v>
      </c>
      <c r="S271" s="226">
        <v>0</v>
      </c>
      <c r="T271" s="22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133</v>
      </c>
      <c r="AT271" s="228" t="s">
        <v>130</v>
      </c>
      <c r="AU271" s="228" t="s">
        <v>85</v>
      </c>
      <c r="AY271" s="16" t="s">
        <v>118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83</v>
      </c>
      <c r="BK271" s="229">
        <f>ROUND(I271*H271,2)</f>
        <v>0</v>
      </c>
      <c r="BL271" s="16" t="s">
        <v>126</v>
      </c>
      <c r="BM271" s="228" t="s">
        <v>990</v>
      </c>
    </row>
    <row r="272" s="2" customFormat="1" ht="16.5" customHeight="1">
      <c r="A272" s="37"/>
      <c r="B272" s="38"/>
      <c r="C272" s="235" t="s">
        <v>751</v>
      </c>
      <c r="D272" s="235" t="s">
        <v>130</v>
      </c>
      <c r="E272" s="236" t="s">
        <v>471</v>
      </c>
      <c r="F272" s="237" t="s">
        <v>472</v>
      </c>
      <c r="G272" s="238" t="s">
        <v>144</v>
      </c>
      <c r="H272" s="239">
        <v>58</v>
      </c>
      <c r="I272" s="240"/>
      <c r="J272" s="241">
        <f>ROUND(I272*H272,2)</f>
        <v>0</v>
      </c>
      <c r="K272" s="237" t="s">
        <v>1</v>
      </c>
      <c r="L272" s="242"/>
      <c r="M272" s="243" t="s">
        <v>1</v>
      </c>
      <c r="N272" s="244" t="s">
        <v>40</v>
      </c>
      <c r="O272" s="90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8" t="s">
        <v>133</v>
      </c>
      <c r="AT272" s="228" t="s">
        <v>130</v>
      </c>
      <c r="AU272" s="228" t="s">
        <v>85</v>
      </c>
      <c r="AY272" s="16" t="s">
        <v>118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6" t="s">
        <v>83</v>
      </c>
      <c r="BK272" s="229">
        <f>ROUND(I272*H272,2)</f>
        <v>0</v>
      </c>
      <c r="BL272" s="16" t="s">
        <v>126</v>
      </c>
      <c r="BM272" s="228" t="s">
        <v>991</v>
      </c>
    </row>
    <row r="273" s="2" customFormat="1" ht="16.5" customHeight="1">
      <c r="A273" s="37"/>
      <c r="B273" s="38"/>
      <c r="C273" s="217" t="s">
        <v>755</v>
      </c>
      <c r="D273" s="217" t="s">
        <v>121</v>
      </c>
      <c r="E273" s="218" t="s">
        <v>502</v>
      </c>
      <c r="F273" s="219" t="s">
        <v>503</v>
      </c>
      <c r="G273" s="220" t="s">
        <v>366</v>
      </c>
      <c r="H273" s="221">
        <v>1</v>
      </c>
      <c r="I273" s="222"/>
      <c r="J273" s="223">
        <f>ROUND(I273*H273,2)</f>
        <v>0</v>
      </c>
      <c r="K273" s="219" t="s">
        <v>1</v>
      </c>
      <c r="L273" s="43"/>
      <c r="M273" s="224" t="s">
        <v>1</v>
      </c>
      <c r="N273" s="225" t="s">
        <v>40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126</v>
      </c>
      <c r="AT273" s="228" t="s">
        <v>121</v>
      </c>
      <c r="AU273" s="228" t="s">
        <v>85</v>
      </c>
      <c r="AY273" s="16" t="s">
        <v>118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83</v>
      </c>
      <c r="BK273" s="229">
        <f>ROUND(I273*H273,2)</f>
        <v>0</v>
      </c>
      <c r="BL273" s="16" t="s">
        <v>126</v>
      </c>
      <c r="BM273" s="228" t="s">
        <v>992</v>
      </c>
    </row>
    <row r="274" s="2" customFormat="1" ht="16.5" customHeight="1">
      <c r="A274" s="37"/>
      <c r="B274" s="38"/>
      <c r="C274" s="217" t="s">
        <v>759</v>
      </c>
      <c r="D274" s="217" t="s">
        <v>121</v>
      </c>
      <c r="E274" s="218" t="s">
        <v>506</v>
      </c>
      <c r="F274" s="219" t="s">
        <v>507</v>
      </c>
      <c r="G274" s="220" t="s">
        <v>366</v>
      </c>
      <c r="H274" s="221">
        <v>1</v>
      </c>
      <c r="I274" s="222"/>
      <c r="J274" s="223">
        <f>ROUND(I274*H274,2)</f>
        <v>0</v>
      </c>
      <c r="K274" s="219" t="s">
        <v>1</v>
      </c>
      <c r="L274" s="43"/>
      <c r="M274" s="224" t="s">
        <v>1</v>
      </c>
      <c r="N274" s="225" t="s">
        <v>40</v>
      </c>
      <c r="O274" s="90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126</v>
      </c>
      <c r="AT274" s="228" t="s">
        <v>121</v>
      </c>
      <c r="AU274" s="228" t="s">
        <v>85</v>
      </c>
      <c r="AY274" s="16" t="s">
        <v>118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83</v>
      </c>
      <c r="BK274" s="229">
        <f>ROUND(I274*H274,2)</f>
        <v>0</v>
      </c>
      <c r="BL274" s="16" t="s">
        <v>126</v>
      </c>
      <c r="BM274" s="228" t="s">
        <v>993</v>
      </c>
    </row>
    <row r="275" s="2" customFormat="1" ht="16.5" customHeight="1">
      <c r="A275" s="37"/>
      <c r="B275" s="38"/>
      <c r="C275" s="235" t="s">
        <v>763</v>
      </c>
      <c r="D275" s="235" t="s">
        <v>130</v>
      </c>
      <c r="E275" s="236" t="s">
        <v>721</v>
      </c>
      <c r="F275" s="237" t="s">
        <v>994</v>
      </c>
      <c r="G275" s="238" t="s">
        <v>144</v>
      </c>
      <c r="H275" s="239">
        <v>1</v>
      </c>
      <c r="I275" s="240"/>
      <c r="J275" s="241">
        <f>ROUND(I275*H275,2)</f>
        <v>0</v>
      </c>
      <c r="K275" s="237" t="s">
        <v>1</v>
      </c>
      <c r="L275" s="242"/>
      <c r="M275" s="243" t="s">
        <v>1</v>
      </c>
      <c r="N275" s="244" t="s">
        <v>40</v>
      </c>
      <c r="O275" s="90"/>
      <c r="P275" s="226">
        <f>O275*H275</f>
        <v>0</v>
      </c>
      <c r="Q275" s="226">
        <v>0</v>
      </c>
      <c r="R275" s="226">
        <f>Q275*H275</f>
        <v>0</v>
      </c>
      <c r="S275" s="226">
        <v>0</v>
      </c>
      <c r="T275" s="22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8" t="s">
        <v>133</v>
      </c>
      <c r="AT275" s="228" t="s">
        <v>130</v>
      </c>
      <c r="AU275" s="228" t="s">
        <v>85</v>
      </c>
      <c r="AY275" s="16" t="s">
        <v>118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6" t="s">
        <v>83</v>
      </c>
      <c r="BK275" s="229">
        <f>ROUND(I275*H275,2)</f>
        <v>0</v>
      </c>
      <c r="BL275" s="16" t="s">
        <v>126</v>
      </c>
      <c r="BM275" s="228" t="s">
        <v>995</v>
      </c>
    </row>
    <row r="276" s="2" customFormat="1" ht="16.5" customHeight="1">
      <c r="A276" s="37"/>
      <c r="B276" s="38"/>
      <c r="C276" s="235" t="s">
        <v>767</v>
      </c>
      <c r="D276" s="235" t="s">
        <v>130</v>
      </c>
      <c r="E276" s="236" t="s">
        <v>732</v>
      </c>
      <c r="F276" s="237" t="s">
        <v>996</v>
      </c>
      <c r="G276" s="238" t="s">
        <v>144</v>
      </c>
      <c r="H276" s="239">
        <v>1</v>
      </c>
      <c r="I276" s="240"/>
      <c r="J276" s="241">
        <f>ROUND(I276*H276,2)</f>
        <v>0</v>
      </c>
      <c r="K276" s="237" t="s">
        <v>1</v>
      </c>
      <c r="L276" s="242"/>
      <c r="M276" s="243" t="s">
        <v>1</v>
      </c>
      <c r="N276" s="244" t="s">
        <v>40</v>
      </c>
      <c r="O276" s="90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8" t="s">
        <v>133</v>
      </c>
      <c r="AT276" s="228" t="s">
        <v>130</v>
      </c>
      <c r="AU276" s="228" t="s">
        <v>85</v>
      </c>
      <c r="AY276" s="16" t="s">
        <v>118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6" t="s">
        <v>83</v>
      </c>
      <c r="BK276" s="229">
        <f>ROUND(I276*H276,2)</f>
        <v>0</v>
      </c>
      <c r="BL276" s="16" t="s">
        <v>126</v>
      </c>
      <c r="BM276" s="228" t="s">
        <v>997</v>
      </c>
    </row>
    <row r="277" s="2" customFormat="1" ht="16.5" customHeight="1">
      <c r="A277" s="37"/>
      <c r="B277" s="38"/>
      <c r="C277" s="235" t="s">
        <v>769</v>
      </c>
      <c r="D277" s="235" t="s">
        <v>130</v>
      </c>
      <c r="E277" s="236" t="s">
        <v>736</v>
      </c>
      <c r="F277" s="237" t="s">
        <v>737</v>
      </c>
      <c r="G277" s="238" t="s">
        <v>144</v>
      </c>
      <c r="H277" s="239">
        <v>2</v>
      </c>
      <c r="I277" s="240"/>
      <c r="J277" s="241">
        <f>ROUND(I277*H277,2)</f>
        <v>0</v>
      </c>
      <c r="K277" s="237" t="s">
        <v>1</v>
      </c>
      <c r="L277" s="242"/>
      <c r="M277" s="243" t="s">
        <v>1</v>
      </c>
      <c r="N277" s="244" t="s">
        <v>40</v>
      </c>
      <c r="O277" s="90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133</v>
      </c>
      <c r="AT277" s="228" t="s">
        <v>130</v>
      </c>
      <c r="AU277" s="228" t="s">
        <v>85</v>
      </c>
      <c r="AY277" s="16" t="s">
        <v>118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83</v>
      </c>
      <c r="BK277" s="229">
        <f>ROUND(I277*H277,2)</f>
        <v>0</v>
      </c>
      <c r="BL277" s="16" t="s">
        <v>126</v>
      </c>
      <c r="BM277" s="228" t="s">
        <v>998</v>
      </c>
    </row>
    <row r="278" s="2" customFormat="1" ht="16.5" customHeight="1">
      <c r="A278" s="37"/>
      <c r="B278" s="38"/>
      <c r="C278" s="235" t="s">
        <v>771</v>
      </c>
      <c r="D278" s="235" t="s">
        <v>130</v>
      </c>
      <c r="E278" s="236" t="s">
        <v>740</v>
      </c>
      <c r="F278" s="237" t="s">
        <v>741</v>
      </c>
      <c r="G278" s="238" t="s">
        <v>144</v>
      </c>
      <c r="H278" s="239">
        <v>1</v>
      </c>
      <c r="I278" s="240"/>
      <c r="J278" s="241">
        <f>ROUND(I278*H278,2)</f>
        <v>0</v>
      </c>
      <c r="K278" s="237" t="s">
        <v>1</v>
      </c>
      <c r="L278" s="242"/>
      <c r="M278" s="243" t="s">
        <v>1</v>
      </c>
      <c r="N278" s="244" t="s">
        <v>40</v>
      </c>
      <c r="O278" s="90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8" t="s">
        <v>133</v>
      </c>
      <c r="AT278" s="228" t="s">
        <v>130</v>
      </c>
      <c r="AU278" s="228" t="s">
        <v>85</v>
      </c>
      <c r="AY278" s="16" t="s">
        <v>118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6" t="s">
        <v>83</v>
      </c>
      <c r="BK278" s="229">
        <f>ROUND(I278*H278,2)</f>
        <v>0</v>
      </c>
      <c r="BL278" s="16" t="s">
        <v>126</v>
      </c>
      <c r="BM278" s="228" t="s">
        <v>999</v>
      </c>
    </row>
    <row r="279" s="2" customFormat="1" ht="16.5" customHeight="1">
      <c r="A279" s="37"/>
      <c r="B279" s="38"/>
      <c r="C279" s="235" t="s">
        <v>773</v>
      </c>
      <c r="D279" s="235" t="s">
        <v>130</v>
      </c>
      <c r="E279" s="236" t="s">
        <v>748</v>
      </c>
      <c r="F279" s="237" t="s">
        <v>749</v>
      </c>
      <c r="G279" s="238" t="s">
        <v>144</v>
      </c>
      <c r="H279" s="239">
        <v>2</v>
      </c>
      <c r="I279" s="240"/>
      <c r="J279" s="241">
        <f>ROUND(I279*H279,2)</f>
        <v>0</v>
      </c>
      <c r="K279" s="237" t="s">
        <v>1</v>
      </c>
      <c r="L279" s="242"/>
      <c r="M279" s="243" t="s">
        <v>1</v>
      </c>
      <c r="N279" s="244" t="s">
        <v>40</v>
      </c>
      <c r="O279" s="90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133</v>
      </c>
      <c r="AT279" s="228" t="s">
        <v>130</v>
      </c>
      <c r="AU279" s="228" t="s">
        <v>85</v>
      </c>
      <c r="AY279" s="16" t="s">
        <v>118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83</v>
      </c>
      <c r="BK279" s="229">
        <f>ROUND(I279*H279,2)</f>
        <v>0</v>
      </c>
      <c r="BL279" s="16" t="s">
        <v>126</v>
      </c>
      <c r="BM279" s="228" t="s">
        <v>1000</v>
      </c>
    </row>
    <row r="280" s="2" customFormat="1" ht="16.5" customHeight="1">
      <c r="A280" s="37"/>
      <c r="B280" s="38"/>
      <c r="C280" s="235" t="s">
        <v>775</v>
      </c>
      <c r="D280" s="235" t="s">
        <v>130</v>
      </c>
      <c r="E280" s="236" t="s">
        <v>752</v>
      </c>
      <c r="F280" s="237" t="s">
        <v>753</v>
      </c>
      <c r="G280" s="238" t="s">
        <v>144</v>
      </c>
      <c r="H280" s="239">
        <v>1</v>
      </c>
      <c r="I280" s="240"/>
      <c r="J280" s="241">
        <f>ROUND(I280*H280,2)</f>
        <v>0</v>
      </c>
      <c r="K280" s="237" t="s">
        <v>1</v>
      </c>
      <c r="L280" s="242"/>
      <c r="M280" s="243" t="s">
        <v>1</v>
      </c>
      <c r="N280" s="244" t="s">
        <v>40</v>
      </c>
      <c r="O280" s="90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8" t="s">
        <v>133</v>
      </c>
      <c r="AT280" s="228" t="s">
        <v>130</v>
      </c>
      <c r="AU280" s="228" t="s">
        <v>85</v>
      </c>
      <c r="AY280" s="16" t="s">
        <v>118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6" t="s">
        <v>83</v>
      </c>
      <c r="BK280" s="229">
        <f>ROUND(I280*H280,2)</f>
        <v>0</v>
      </c>
      <c r="BL280" s="16" t="s">
        <v>126</v>
      </c>
      <c r="BM280" s="228" t="s">
        <v>1001</v>
      </c>
    </row>
    <row r="281" s="2" customFormat="1" ht="16.5" customHeight="1">
      <c r="A281" s="37"/>
      <c r="B281" s="38"/>
      <c r="C281" s="235" t="s">
        <v>779</v>
      </c>
      <c r="D281" s="235" t="s">
        <v>130</v>
      </c>
      <c r="E281" s="236" t="s">
        <v>756</v>
      </c>
      <c r="F281" s="237" t="s">
        <v>757</v>
      </c>
      <c r="G281" s="238" t="s">
        <v>144</v>
      </c>
      <c r="H281" s="239">
        <v>20</v>
      </c>
      <c r="I281" s="240"/>
      <c r="J281" s="241">
        <f>ROUND(I281*H281,2)</f>
        <v>0</v>
      </c>
      <c r="K281" s="237" t="s">
        <v>1</v>
      </c>
      <c r="L281" s="242"/>
      <c r="M281" s="243" t="s">
        <v>1</v>
      </c>
      <c r="N281" s="244" t="s">
        <v>40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133</v>
      </c>
      <c r="AT281" s="228" t="s">
        <v>130</v>
      </c>
      <c r="AU281" s="228" t="s">
        <v>85</v>
      </c>
      <c r="AY281" s="16" t="s">
        <v>118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83</v>
      </c>
      <c r="BK281" s="229">
        <f>ROUND(I281*H281,2)</f>
        <v>0</v>
      </c>
      <c r="BL281" s="16" t="s">
        <v>126</v>
      </c>
      <c r="BM281" s="228" t="s">
        <v>1002</v>
      </c>
    </row>
    <row r="282" s="2" customFormat="1" ht="24.15" customHeight="1">
      <c r="A282" s="37"/>
      <c r="B282" s="38"/>
      <c r="C282" s="235" t="s">
        <v>783</v>
      </c>
      <c r="D282" s="235" t="s">
        <v>130</v>
      </c>
      <c r="E282" s="236" t="s">
        <v>760</v>
      </c>
      <c r="F282" s="237" t="s">
        <v>761</v>
      </c>
      <c r="G282" s="238" t="s">
        <v>144</v>
      </c>
      <c r="H282" s="239">
        <v>2</v>
      </c>
      <c r="I282" s="240"/>
      <c r="J282" s="241">
        <f>ROUND(I282*H282,2)</f>
        <v>0</v>
      </c>
      <c r="K282" s="237" t="s">
        <v>1</v>
      </c>
      <c r="L282" s="242"/>
      <c r="M282" s="243" t="s">
        <v>1</v>
      </c>
      <c r="N282" s="244" t="s">
        <v>40</v>
      </c>
      <c r="O282" s="90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133</v>
      </c>
      <c r="AT282" s="228" t="s">
        <v>130</v>
      </c>
      <c r="AU282" s="228" t="s">
        <v>85</v>
      </c>
      <c r="AY282" s="16" t="s">
        <v>118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83</v>
      </c>
      <c r="BK282" s="229">
        <f>ROUND(I282*H282,2)</f>
        <v>0</v>
      </c>
      <c r="BL282" s="16" t="s">
        <v>126</v>
      </c>
      <c r="BM282" s="228" t="s">
        <v>1003</v>
      </c>
    </row>
    <row r="283" s="2" customFormat="1" ht="16.5" customHeight="1">
      <c r="A283" s="37"/>
      <c r="B283" s="38"/>
      <c r="C283" s="235" t="s">
        <v>787</v>
      </c>
      <c r="D283" s="235" t="s">
        <v>130</v>
      </c>
      <c r="E283" s="236" t="s">
        <v>764</v>
      </c>
      <c r="F283" s="237" t="s">
        <v>765</v>
      </c>
      <c r="G283" s="238" t="s">
        <v>144</v>
      </c>
      <c r="H283" s="239">
        <v>1</v>
      </c>
      <c r="I283" s="240"/>
      <c r="J283" s="241">
        <f>ROUND(I283*H283,2)</f>
        <v>0</v>
      </c>
      <c r="K283" s="237" t="s">
        <v>1</v>
      </c>
      <c r="L283" s="242"/>
      <c r="M283" s="243" t="s">
        <v>1</v>
      </c>
      <c r="N283" s="244" t="s">
        <v>40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133</v>
      </c>
      <c r="AT283" s="228" t="s">
        <v>130</v>
      </c>
      <c r="AU283" s="228" t="s">
        <v>85</v>
      </c>
      <c r="AY283" s="16" t="s">
        <v>118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83</v>
      </c>
      <c r="BK283" s="229">
        <f>ROUND(I283*H283,2)</f>
        <v>0</v>
      </c>
      <c r="BL283" s="16" t="s">
        <v>126</v>
      </c>
      <c r="BM283" s="228" t="s">
        <v>1004</v>
      </c>
    </row>
    <row r="284" s="2" customFormat="1" ht="16.5" customHeight="1">
      <c r="A284" s="37"/>
      <c r="B284" s="38"/>
      <c r="C284" s="217" t="s">
        <v>789</v>
      </c>
      <c r="D284" s="217" t="s">
        <v>121</v>
      </c>
      <c r="E284" s="218" t="s">
        <v>510</v>
      </c>
      <c r="F284" s="219" t="s">
        <v>511</v>
      </c>
      <c r="G284" s="220" t="s">
        <v>366</v>
      </c>
      <c r="H284" s="221">
        <v>1</v>
      </c>
      <c r="I284" s="222"/>
      <c r="J284" s="223">
        <f>ROUND(I284*H284,2)</f>
        <v>0</v>
      </c>
      <c r="K284" s="219" t="s">
        <v>1</v>
      </c>
      <c r="L284" s="43"/>
      <c r="M284" s="224" t="s">
        <v>1</v>
      </c>
      <c r="N284" s="225" t="s">
        <v>40</v>
      </c>
      <c r="O284" s="90"/>
      <c r="P284" s="226">
        <f>O284*H284</f>
        <v>0</v>
      </c>
      <c r="Q284" s="226">
        <v>0</v>
      </c>
      <c r="R284" s="226">
        <f>Q284*H284</f>
        <v>0</v>
      </c>
      <c r="S284" s="226">
        <v>0</v>
      </c>
      <c r="T284" s="227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8" t="s">
        <v>126</v>
      </c>
      <c r="AT284" s="228" t="s">
        <v>121</v>
      </c>
      <c r="AU284" s="228" t="s">
        <v>85</v>
      </c>
      <c r="AY284" s="16" t="s">
        <v>118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6" t="s">
        <v>83</v>
      </c>
      <c r="BK284" s="229">
        <f>ROUND(I284*H284,2)</f>
        <v>0</v>
      </c>
      <c r="BL284" s="16" t="s">
        <v>126</v>
      </c>
      <c r="BM284" s="228" t="s">
        <v>1005</v>
      </c>
    </row>
    <row r="285" s="2" customFormat="1" ht="16.5" customHeight="1">
      <c r="A285" s="37"/>
      <c r="B285" s="38"/>
      <c r="C285" s="217" t="s">
        <v>793</v>
      </c>
      <c r="D285" s="217" t="s">
        <v>121</v>
      </c>
      <c r="E285" s="218" t="s">
        <v>514</v>
      </c>
      <c r="F285" s="219" t="s">
        <v>515</v>
      </c>
      <c r="G285" s="220" t="s">
        <v>366</v>
      </c>
      <c r="H285" s="221">
        <v>1</v>
      </c>
      <c r="I285" s="222"/>
      <c r="J285" s="223">
        <f>ROUND(I285*H285,2)</f>
        <v>0</v>
      </c>
      <c r="K285" s="219" t="s">
        <v>1</v>
      </c>
      <c r="L285" s="43"/>
      <c r="M285" s="224" t="s">
        <v>1</v>
      </c>
      <c r="N285" s="225" t="s">
        <v>40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126</v>
      </c>
      <c r="AT285" s="228" t="s">
        <v>121</v>
      </c>
      <c r="AU285" s="228" t="s">
        <v>85</v>
      </c>
      <c r="AY285" s="16" t="s">
        <v>118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83</v>
      </c>
      <c r="BK285" s="229">
        <f>ROUND(I285*H285,2)</f>
        <v>0</v>
      </c>
      <c r="BL285" s="16" t="s">
        <v>126</v>
      </c>
      <c r="BM285" s="228" t="s">
        <v>1006</v>
      </c>
    </row>
    <row r="286" s="2" customFormat="1" ht="16.5" customHeight="1">
      <c r="A286" s="37"/>
      <c r="B286" s="38"/>
      <c r="C286" s="217" t="s">
        <v>796</v>
      </c>
      <c r="D286" s="217" t="s">
        <v>121</v>
      </c>
      <c r="E286" s="218" t="s">
        <v>518</v>
      </c>
      <c r="F286" s="219" t="s">
        <v>519</v>
      </c>
      <c r="G286" s="220" t="s">
        <v>366</v>
      </c>
      <c r="H286" s="221">
        <v>1</v>
      </c>
      <c r="I286" s="222"/>
      <c r="J286" s="223">
        <f>ROUND(I286*H286,2)</f>
        <v>0</v>
      </c>
      <c r="K286" s="219" t="s">
        <v>1</v>
      </c>
      <c r="L286" s="43"/>
      <c r="M286" s="224" t="s">
        <v>1</v>
      </c>
      <c r="N286" s="225" t="s">
        <v>40</v>
      </c>
      <c r="O286" s="90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8" t="s">
        <v>126</v>
      </c>
      <c r="AT286" s="228" t="s">
        <v>121</v>
      </c>
      <c r="AU286" s="228" t="s">
        <v>85</v>
      </c>
      <c r="AY286" s="16" t="s">
        <v>118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6" t="s">
        <v>83</v>
      </c>
      <c r="BK286" s="229">
        <f>ROUND(I286*H286,2)</f>
        <v>0</v>
      </c>
      <c r="BL286" s="16" t="s">
        <v>126</v>
      </c>
      <c r="BM286" s="228" t="s">
        <v>1007</v>
      </c>
    </row>
    <row r="287" s="2" customFormat="1" ht="16.5" customHeight="1">
      <c r="A287" s="37"/>
      <c r="B287" s="38"/>
      <c r="C287" s="235" t="s">
        <v>798</v>
      </c>
      <c r="D287" s="235" t="s">
        <v>130</v>
      </c>
      <c r="E287" s="236" t="s">
        <v>413</v>
      </c>
      <c r="F287" s="237" t="s">
        <v>414</v>
      </c>
      <c r="G287" s="238" t="s">
        <v>144</v>
      </c>
      <c r="H287" s="239">
        <v>10</v>
      </c>
      <c r="I287" s="240"/>
      <c r="J287" s="241">
        <f>ROUND(I287*H287,2)</f>
        <v>0</v>
      </c>
      <c r="K287" s="237" t="s">
        <v>1</v>
      </c>
      <c r="L287" s="242"/>
      <c r="M287" s="243" t="s">
        <v>1</v>
      </c>
      <c r="N287" s="244" t="s">
        <v>40</v>
      </c>
      <c r="O287" s="90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7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8" t="s">
        <v>133</v>
      </c>
      <c r="AT287" s="228" t="s">
        <v>130</v>
      </c>
      <c r="AU287" s="228" t="s">
        <v>85</v>
      </c>
      <c r="AY287" s="16" t="s">
        <v>118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6" t="s">
        <v>83</v>
      </c>
      <c r="BK287" s="229">
        <f>ROUND(I287*H287,2)</f>
        <v>0</v>
      </c>
      <c r="BL287" s="16" t="s">
        <v>126</v>
      </c>
      <c r="BM287" s="228" t="s">
        <v>1008</v>
      </c>
    </row>
    <row r="288" s="2" customFormat="1" ht="16.5" customHeight="1">
      <c r="A288" s="37"/>
      <c r="B288" s="38"/>
      <c r="C288" s="235" t="s">
        <v>800</v>
      </c>
      <c r="D288" s="235" t="s">
        <v>130</v>
      </c>
      <c r="E288" s="236" t="s">
        <v>422</v>
      </c>
      <c r="F288" s="237" t="s">
        <v>423</v>
      </c>
      <c r="G288" s="238" t="s">
        <v>144</v>
      </c>
      <c r="H288" s="239">
        <v>3</v>
      </c>
      <c r="I288" s="240"/>
      <c r="J288" s="241">
        <f>ROUND(I288*H288,2)</f>
        <v>0</v>
      </c>
      <c r="K288" s="237" t="s">
        <v>1</v>
      </c>
      <c r="L288" s="242"/>
      <c r="M288" s="243" t="s">
        <v>1</v>
      </c>
      <c r="N288" s="244" t="s">
        <v>40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133</v>
      </c>
      <c r="AT288" s="228" t="s">
        <v>130</v>
      </c>
      <c r="AU288" s="228" t="s">
        <v>85</v>
      </c>
      <c r="AY288" s="16" t="s">
        <v>118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83</v>
      </c>
      <c r="BK288" s="229">
        <f>ROUND(I288*H288,2)</f>
        <v>0</v>
      </c>
      <c r="BL288" s="16" t="s">
        <v>126</v>
      </c>
      <c r="BM288" s="228" t="s">
        <v>1009</v>
      </c>
    </row>
    <row r="289" s="2" customFormat="1" ht="21.75" customHeight="1">
      <c r="A289" s="37"/>
      <c r="B289" s="38"/>
      <c r="C289" s="217" t="s">
        <v>804</v>
      </c>
      <c r="D289" s="217" t="s">
        <v>121</v>
      </c>
      <c r="E289" s="218" t="s">
        <v>522</v>
      </c>
      <c r="F289" s="219" t="s">
        <v>794</v>
      </c>
      <c r="G289" s="220" t="s">
        <v>366</v>
      </c>
      <c r="H289" s="221">
        <v>1</v>
      </c>
      <c r="I289" s="222"/>
      <c r="J289" s="223">
        <f>ROUND(I289*H289,2)</f>
        <v>0</v>
      </c>
      <c r="K289" s="219" t="s">
        <v>1</v>
      </c>
      <c r="L289" s="43"/>
      <c r="M289" s="224" t="s">
        <v>1</v>
      </c>
      <c r="N289" s="225" t="s">
        <v>40</v>
      </c>
      <c r="O289" s="90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8" t="s">
        <v>126</v>
      </c>
      <c r="AT289" s="228" t="s">
        <v>121</v>
      </c>
      <c r="AU289" s="228" t="s">
        <v>85</v>
      </c>
      <c r="AY289" s="16" t="s">
        <v>118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6" t="s">
        <v>83</v>
      </c>
      <c r="BK289" s="229">
        <f>ROUND(I289*H289,2)</f>
        <v>0</v>
      </c>
      <c r="BL289" s="16" t="s">
        <v>126</v>
      </c>
      <c r="BM289" s="228" t="s">
        <v>1010</v>
      </c>
    </row>
    <row r="290" s="2" customFormat="1" ht="16.5" customHeight="1">
      <c r="A290" s="37"/>
      <c r="B290" s="38"/>
      <c r="C290" s="235" t="s">
        <v>807</v>
      </c>
      <c r="D290" s="235" t="s">
        <v>130</v>
      </c>
      <c r="E290" s="236" t="s">
        <v>480</v>
      </c>
      <c r="F290" s="237" t="s">
        <v>481</v>
      </c>
      <c r="G290" s="238" t="s">
        <v>144</v>
      </c>
      <c r="H290" s="239">
        <v>5</v>
      </c>
      <c r="I290" s="240"/>
      <c r="J290" s="241">
        <f>ROUND(I290*H290,2)</f>
        <v>0</v>
      </c>
      <c r="K290" s="237" t="s">
        <v>1</v>
      </c>
      <c r="L290" s="242"/>
      <c r="M290" s="243" t="s">
        <v>1</v>
      </c>
      <c r="N290" s="244" t="s">
        <v>40</v>
      </c>
      <c r="O290" s="90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8" t="s">
        <v>133</v>
      </c>
      <c r="AT290" s="228" t="s">
        <v>130</v>
      </c>
      <c r="AU290" s="228" t="s">
        <v>85</v>
      </c>
      <c r="AY290" s="16" t="s">
        <v>118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6" t="s">
        <v>83</v>
      </c>
      <c r="BK290" s="229">
        <f>ROUND(I290*H290,2)</f>
        <v>0</v>
      </c>
      <c r="BL290" s="16" t="s">
        <v>126</v>
      </c>
      <c r="BM290" s="228" t="s">
        <v>1011</v>
      </c>
    </row>
    <row r="291" s="2" customFormat="1" ht="16.5" customHeight="1">
      <c r="A291" s="37"/>
      <c r="B291" s="38"/>
      <c r="C291" s="235" t="s">
        <v>809</v>
      </c>
      <c r="D291" s="235" t="s">
        <v>130</v>
      </c>
      <c r="E291" s="236" t="s">
        <v>489</v>
      </c>
      <c r="F291" s="237" t="s">
        <v>490</v>
      </c>
      <c r="G291" s="238" t="s">
        <v>144</v>
      </c>
      <c r="H291" s="239">
        <v>5</v>
      </c>
      <c r="I291" s="240"/>
      <c r="J291" s="241">
        <f>ROUND(I291*H291,2)</f>
        <v>0</v>
      </c>
      <c r="K291" s="237" t="s">
        <v>1</v>
      </c>
      <c r="L291" s="242"/>
      <c r="M291" s="243" t="s">
        <v>1</v>
      </c>
      <c r="N291" s="244" t="s">
        <v>40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133</v>
      </c>
      <c r="AT291" s="228" t="s">
        <v>130</v>
      </c>
      <c r="AU291" s="228" t="s">
        <v>85</v>
      </c>
      <c r="AY291" s="16" t="s">
        <v>118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83</v>
      </c>
      <c r="BK291" s="229">
        <f>ROUND(I291*H291,2)</f>
        <v>0</v>
      </c>
      <c r="BL291" s="16" t="s">
        <v>126</v>
      </c>
      <c r="BM291" s="228" t="s">
        <v>1012</v>
      </c>
    </row>
    <row r="292" s="2" customFormat="1" ht="16.5" customHeight="1">
      <c r="A292" s="37"/>
      <c r="B292" s="38"/>
      <c r="C292" s="217" t="s">
        <v>813</v>
      </c>
      <c r="D292" s="217" t="s">
        <v>121</v>
      </c>
      <c r="E292" s="218" t="s">
        <v>526</v>
      </c>
      <c r="F292" s="219" t="s">
        <v>805</v>
      </c>
      <c r="G292" s="220" t="s">
        <v>366</v>
      </c>
      <c r="H292" s="221">
        <v>1</v>
      </c>
      <c r="I292" s="222"/>
      <c r="J292" s="223">
        <f>ROUND(I292*H292,2)</f>
        <v>0</v>
      </c>
      <c r="K292" s="219" t="s">
        <v>1</v>
      </c>
      <c r="L292" s="43"/>
      <c r="M292" s="224" t="s">
        <v>1</v>
      </c>
      <c r="N292" s="225" t="s">
        <v>40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126</v>
      </c>
      <c r="AT292" s="228" t="s">
        <v>121</v>
      </c>
      <c r="AU292" s="228" t="s">
        <v>85</v>
      </c>
      <c r="AY292" s="16" t="s">
        <v>118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83</v>
      </c>
      <c r="BK292" s="229">
        <f>ROUND(I292*H292,2)</f>
        <v>0</v>
      </c>
      <c r="BL292" s="16" t="s">
        <v>126</v>
      </c>
      <c r="BM292" s="228" t="s">
        <v>1013</v>
      </c>
    </row>
    <row r="293" s="2" customFormat="1" ht="16.5" customHeight="1">
      <c r="A293" s="37"/>
      <c r="B293" s="38"/>
      <c r="C293" s="235" t="s">
        <v>815</v>
      </c>
      <c r="D293" s="235" t="s">
        <v>130</v>
      </c>
      <c r="E293" s="236" t="s">
        <v>498</v>
      </c>
      <c r="F293" s="237" t="s">
        <v>499</v>
      </c>
      <c r="G293" s="238" t="s">
        <v>144</v>
      </c>
      <c r="H293" s="239">
        <v>21</v>
      </c>
      <c r="I293" s="240"/>
      <c r="J293" s="241">
        <f>ROUND(I293*H293,2)</f>
        <v>0</v>
      </c>
      <c r="K293" s="237" t="s">
        <v>1</v>
      </c>
      <c r="L293" s="242"/>
      <c r="M293" s="243" t="s">
        <v>1</v>
      </c>
      <c r="N293" s="244" t="s">
        <v>40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133</v>
      </c>
      <c r="AT293" s="228" t="s">
        <v>130</v>
      </c>
      <c r="AU293" s="228" t="s">
        <v>85</v>
      </c>
      <c r="AY293" s="16" t="s">
        <v>118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83</v>
      </c>
      <c r="BK293" s="229">
        <f>ROUND(I293*H293,2)</f>
        <v>0</v>
      </c>
      <c r="BL293" s="16" t="s">
        <v>126</v>
      </c>
      <c r="BM293" s="228" t="s">
        <v>1014</v>
      </c>
    </row>
    <row r="294" s="2" customFormat="1" ht="16.5" customHeight="1">
      <c r="A294" s="37"/>
      <c r="B294" s="38"/>
      <c r="C294" s="217" t="s">
        <v>817</v>
      </c>
      <c r="D294" s="217" t="s">
        <v>121</v>
      </c>
      <c r="E294" s="218" t="s">
        <v>530</v>
      </c>
      <c r="F294" s="219" t="s">
        <v>531</v>
      </c>
      <c r="G294" s="220" t="s">
        <v>366</v>
      </c>
      <c r="H294" s="221">
        <v>1</v>
      </c>
      <c r="I294" s="222"/>
      <c r="J294" s="223">
        <f>ROUND(I294*H294,2)</f>
        <v>0</v>
      </c>
      <c r="K294" s="219" t="s">
        <v>1</v>
      </c>
      <c r="L294" s="43"/>
      <c r="M294" s="224" t="s">
        <v>1</v>
      </c>
      <c r="N294" s="225" t="s">
        <v>40</v>
      </c>
      <c r="O294" s="90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8" t="s">
        <v>126</v>
      </c>
      <c r="AT294" s="228" t="s">
        <v>121</v>
      </c>
      <c r="AU294" s="228" t="s">
        <v>85</v>
      </c>
      <c r="AY294" s="16" t="s">
        <v>118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6" t="s">
        <v>83</v>
      </c>
      <c r="BK294" s="229">
        <f>ROUND(I294*H294,2)</f>
        <v>0</v>
      </c>
      <c r="BL294" s="16" t="s">
        <v>126</v>
      </c>
      <c r="BM294" s="228" t="s">
        <v>1015</v>
      </c>
    </row>
    <row r="295" s="2" customFormat="1" ht="16.5" customHeight="1">
      <c r="A295" s="37"/>
      <c r="B295" s="38"/>
      <c r="C295" s="217" t="s">
        <v>821</v>
      </c>
      <c r="D295" s="217" t="s">
        <v>121</v>
      </c>
      <c r="E295" s="218" t="s">
        <v>534</v>
      </c>
      <c r="F295" s="219" t="s">
        <v>535</v>
      </c>
      <c r="G295" s="220" t="s">
        <v>366</v>
      </c>
      <c r="H295" s="221">
        <v>1</v>
      </c>
      <c r="I295" s="222"/>
      <c r="J295" s="223">
        <f>ROUND(I295*H295,2)</f>
        <v>0</v>
      </c>
      <c r="K295" s="219" t="s">
        <v>1</v>
      </c>
      <c r="L295" s="43"/>
      <c r="M295" s="224" t="s">
        <v>1</v>
      </c>
      <c r="N295" s="225" t="s">
        <v>40</v>
      </c>
      <c r="O295" s="90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8" t="s">
        <v>126</v>
      </c>
      <c r="AT295" s="228" t="s">
        <v>121</v>
      </c>
      <c r="AU295" s="228" t="s">
        <v>85</v>
      </c>
      <c r="AY295" s="16" t="s">
        <v>118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6" t="s">
        <v>83</v>
      </c>
      <c r="BK295" s="229">
        <f>ROUND(I295*H295,2)</f>
        <v>0</v>
      </c>
      <c r="BL295" s="16" t="s">
        <v>126</v>
      </c>
      <c r="BM295" s="228" t="s">
        <v>1016</v>
      </c>
    </row>
    <row r="296" s="2" customFormat="1" ht="16.5" customHeight="1">
      <c r="A296" s="37"/>
      <c r="B296" s="38"/>
      <c r="C296" s="217" t="s">
        <v>824</v>
      </c>
      <c r="D296" s="217" t="s">
        <v>121</v>
      </c>
      <c r="E296" s="218" t="s">
        <v>825</v>
      </c>
      <c r="F296" s="219" t="s">
        <v>826</v>
      </c>
      <c r="G296" s="220" t="s">
        <v>366</v>
      </c>
      <c r="H296" s="221">
        <v>1</v>
      </c>
      <c r="I296" s="222"/>
      <c r="J296" s="223">
        <f>ROUND(I296*H296,2)</f>
        <v>0</v>
      </c>
      <c r="K296" s="219" t="s">
        <v>1</v>
      </c>
      <c r="L296" s="43"/>
      <c r="M296" s="224" t="s">
        <v>1</v>
      </c>
      <c r="N296" s="225" t="s">
        <v>40</v>
      </c>
      <c r="O296" s="90"/>
      <c r="P296" s="226">
        <f>O296*H296</f>
        <v>0</v>
      </c>
      <c r="Q296" s="226">
        <v>0</v>
      </c>
      <c r="R296" s="226">
        <f>Q296*H296</f>
        <v>0</v>
      </c>
      <c r="S296" s="226">
        <v>0</v>
      </c>
      <c r="T296" s="22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8" t="s">
        <v>126</v>
      </c>
      <c r="AT296" s="228" t="s">
        <v>121</v>
      </c>
      <c r="AU296" s="228" t="s">
        <v>85</v>
      </c>
      <c r="AY296" s="16" t="s">
        <v>118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6" t="s">
        <v>83</v>
      </c>
      <c r="BK296" s="229">
        <f>ROUND(I296*H296,2)</f>
        <v>0</v>
      </c>
      <c r="BL296" s="16" t="s">
        <v>126</v>
      </c>
      <c r="BM296" s="228" t="s">
        <v>1017</v>
      </c>
    </row>
    <row r="297" s="2" customFormat="1" ht="16.5" customHeight="1">
      <c r="A297" s="37"/>
      <c r="B297" s="38"/>
      <c r="C297" s="235" t="s">
        <v>828</v>
      </c>
      <c r="D297" s="235" t="s">
        <v>130</v>
      </c>
      <c r="E297" s="236" t="s">
        <v>829</v>
      </c>
      <c r="F297" s="237" t="s">
        <v>791</v>
      </c>
      <c r="G297" s="238" t="s">
        <v>144</v>
      </c>
      <c r="H297" s="239">
        <v>6</v>
      </c>
      <c r="I297" s="240"/>
      <c r="J297" s="241">
        <f>ROUND(I297*H297,2)</f>
        <v>0</v>
      </c>
      <c r="K297" s="237" t="s">
        <v>1</v>
      </c>
      <c r="L297" s="242"/>
      <c r="M297" s="243" t="s">
        <v>1</v>
      </c>
      <c r="N297" s="244" t="s">
        <v>40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133</v>
      </c>
      <c r="AT297" s="228" t="s">
        <v>130</v>
      </c>
      <c r="AU297" s="228" t="s">
        <v>85</v>
      </c>
      <c r="AY297" s="16" t="s">
        <v>118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83</v>
      </c>
      <c r="BK297" s="229">
        <f>ROUND(I297*H297,2)</f>
        <v>0</v>
      </c>
      <c r="BL297" s="16" t="s">
        <v>126</v>
      </c>
      <c r="BM297" s="228" t="s">
        <v>1018</v>
      </c>
    </row>
    <row r="298" s="2" customFormat="1" ht="16.5" customHeight="1">
      <c r="A298" s="37"/>
      <c r="B298" s="38"/>
      <c r="C298" s="235" t="s">
        <v>831</v>
      </c>
      <c r="D298" s="235" t="s">
        <v>130</v>
      </c>
      <c r="E298" s="236" t="s">
        <v>832</v>
      </c>
      <c r="F298" s="237" t="s">
        <v>833</v>
      </c>
      <c r="G298" s="238" t="s">
        <v>144</v>
      </c>
      <c r="H298" s="239">
        <v>6</v>
      </c>
      <c r="I298" s="240"/>
      <c r="J298" s="241">
        <f>ROUND(I298*H298,2)</f>
        <v>0</v>
      </c>
      <c r="K298" s="237" t="s">
        <v>1</v>
      </c>
      <c r="L298" s="242"/>
      <c r="M298" s="243" t="s">
        <v>1</v>
      </c>
      <c r="N298" s="244" t="s">
        <v>40</v>
      </c>
      <c r="O298" s="90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8" t="s">
        <v>133</v>
      </c>
      <c r="AT298" s="228" t="s">
        <v>130</v>
      </c>
      <c r="AU298" s="228" t="s">
        <v>85</v>
      </c>
      <c r="AY298" s="16" t="s">
        <v>118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6" t="s">
        <v>83</v>
      </c>
      <c r="BK298" s="229">
        <f>ROUND(I298*H298,2)</f>
        <v>0</v>
      </c>
      <c r="BL298" s="16" t="s">
        <v>126</v>
      </c>
      <c r="BM298" s="228" t="s">
        <v>1019</v>
      </c>
    </row>
    <row r="299" s="2" customFormat="1" ht="16.5" customHeight="1">
      <c r="A299" s="37"/>
      <c r="B299" s="38"/>
      <c r="C299" s="235" t="s">
        <v>835</v>
      </c>
      <c r="D299" s="235" t="s">
        <v>130</v>
      </c>
      <c r="E299" s="236" t="s">
        <v>836</v>
      </c>
      <c r="F299" s="237" t="s">
        <v>765</v>
      </c>
      <c r="G299" s="238" t="s">
        <v>144</v>
      </c>
      <c r="H299" s="239">
        <v>1</v>
      </c>
      <c r="I299" s="240"/>
      <c r="J299" s="241">
        <f>ROUND(I299*H299,2)</f>
        <v>0</v>
      </c>
      <c r="K299" s="237" t="s">
        <v>1</v>
      </c>
      <c r="L299" s="242"/>
      <c r="M299" s="243" t="s">
        <v>1</v>
      </c>
      <c r="N299" s="244" t="s">
        <v>40</v>
      </c>
      <c r="O299" s="90"/>
      <c r="P299" s="226">
        <f>O299*H299</f>
        <v>0</v>
      </c>
      <c r="Q299" s="226">
        <v>0</v>
      </c>
      <c r="R299" s="226">
        <f>Q299*H299</f>
        <v>0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133</v>
      </c>
      <c r="AT299" s="228" t="s">
        <v>130</v>
      </c>
      <c r="AU299" s="228" t="s">
        <v>85</v>
      </c>
      <c r="AY299" s="16" t="s">
        <v>118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83</v>
      </c>
      <c r="BK299" s="229">
        <f>ROUND(I299*H299,2)</f>
        <v>0</v>
      </c>
      <c r="BL299" s="16" t="s">
        <v>126</v>
      </c>
      <c r="BM299" s="228" t="s">
        <v>1020</v>
      </c>
    </row>
    <row r="300" s="12" customFormat="1" ht="25.92" customHeight="1">
      <c r="A300" s="12"/>
      <c r="B300" s="201"/>
      <c r="C300" s="202"/>
      <c r="D300" s="203" t="s">
        <v>74</v>
      </c>
      <c r="E300" s="204" t="s">
        <v>537</v>
      </c>
      <c r="F300" s="204" t="s">
        <v>538</v>
      </c>
      <c r="G300" s="202"/>
      <c r="H300" s="202"/>
      <c r="I300" s="205"/>
      <c r="J300" s="206">
        <f>BK300</f>
        <v>0</v>
      </c>
      <c r="K300" s="202"/>
      <c r="L300" s="207"/>
      <c r="M300" s="208"/>
      <c r="N300" s="209"/>
      <c r="O300" s="209"/>
      <c r="P300" s="210">
        <f>P301</f>
        <v>0</v>
      </c>
      <c r="Q300" s="209"/>
      <c r="R300" s="210">
        <f>R301</f>
        <v>0</v>
      </c>
      <c r="S300" s="209"/>
      <c r="T300" s="211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2" t="s">
        <v>147</v>
      </c>
      <c r="AT300" s="213" t="s">
        <v>74</v>
      </c>
      <c r="AU300" s="213" t="s">
        <v>75</v>
      </c>
      <c r="AY300" s="212" t="s">
        <v>118</v>
      </c>
      <c r="BK300" s="214">
        <f>BK301</f>
        <v>0</v>
      </c>
    </row>
    <row r="301" s="12" customFormat="1" ht="22.8" customHeight="1">
      <c r="A301" s="12"/>
      <c r="B301" s="201"/>
      <c r="C301" s="202"/>
      <c r="D301" s="203" t="s">
        <v>74</v>
      </c>
      <c r="E301" s="215" t="s">
        <v>539</v>
      </c>
      <c r="F301" s="215" t="s">
        <v>540</v>
      </c>
      <c r="G301" s="202"/>
      <c r="H301" s="202"/>
      <c r="I301" s="205"/>
      <c r="J301" s="216">
        <f>BK301</f>
        <v>0</v>
      </c>
      <c r="K301" s="202"/>
      <c r="L301" s="207"/>
      <c r="M301" s="208"/>
      <c r="N301" s="209"/>
      <c r="O301" s="209"/>
      <c r="P301" s="210">
        <f>SUM(P302:P304)</f>
        <v>0</v>
      </c>
      <c r="Q301" s="209"/>
      <c r="R301" s="210">
        <f>SUM(R302:R304)</f>
        <v>0</v>
      </c>
      <c r="S301" s="209"/>
      <c r="T301" s="211">
        <f>SUM(T302:T304)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2" t="s">
        <v>147</v>
      </c>
      <c r="AT301" s="213" t="s">
        <v>74</v>
      </c>
      <c r="AU301" s="213" t="s">
        <v>83</v>
      </c>
      <c r="AY301" s="212" t="s">
        <v>118</v>
      </c>
      <c r="BK301" s="214">
        <f>SUM(BK302:BK304)</f>
        <v>0</v>
      </c>
    </row>
    <row r="302" s="2" customFormat="1" ht="16.5" customHeight="1">
      <c r="A302" s="37"/>
      <c r="B302" s="38"/>
      <c r="C302" s="217" t="s">
        <v>838</v>
      </c>
      <c r="D302" s="217" t="s">
        <v>121</v>
      </c>
      <c r="E302" s="218" t="s">
        <v>542</v>
      </c>
      <c r="F302" s="219" t="s">
        <v>543</v>
      </c>
      <c r="G302" s="220" t="s">
        <v>366</v>
      </c>
      <c r="H302" s="221">
        <v>1</v>
      </c>
      <c r="I302" s="222"/>
      <c r="J302" s="223">
        <f>ROUND(I302*H302,2)</f>
        <v>0</v>
      </c>
      <c r="K302" s="219" t="s">
        <v>125</v>
      </c>
      <c r="L302" s="43"/>
      <c r="M302" s="224" t="s">
        <v>1</v>
      </c>
      <c r="N302" s="225" t="s">
        <v>40</v>
      </c>
      <c r="O302" s="90"/>
      <c r="P302" s="226">
        <f>O302*H302</f>
        <v>0</v>
      </c>
      <c r="Q302" s="226">
        <v>0</v>
      </c>
      <c r="R302" s="226">
        <f>Q302*H302</f>
        <v>0</v>
      </c>
      <c r="S302" s="226">
        <v>0</v>
      </c>
      <c r="T302" s="22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8" t="s">
        <v>544</v>
      </c>
      <c r="AT302" s="228" t="s">
        <v>121</v>
      </c>
      <c r="AU302" s="228" t="s">
        <v>85</v>
      </c>
      <c r="AY302" s="16" t="s">
        <v>118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6" t="s">
        <v>83</v>
      </c>
      <c r="BK302" s="229">
        <f>ROUND(I302*H302,2)</f>
        <v>0</v>
      </c>
      <c r="BL302" s="16" t="s">
        <v>544</v>
      </c>
      <c r="BM302" s="228" t="s">
        <v>1021</v>
      </c>
    </row>
    <row r="303" s="2" customFormat="1">
      <c r="A303" s="37"/>
      <c r="B303" s="38"/>
      <c r="C303" s="39"/>
      <c r="D303" s="230" t="s">
        <v>128</v>
      </c>
      <c r="E303" s="39"/>
      <c r="F303" s="231" t="s">
        <v>546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128</v>
      </c>
      <c r="AU303" s="16" t="s">
        <v>85</v>
      </c>
    </row>
    <row r="304" s="2" customFormat="1" ht="16.5" customHeight="1">
      <c r="A304" s="37"/>
      <c r="B304" s="38"/>
      <c r="C304" s="217" t="s">
        <v>840</v>
      </c>
      <c r="D304" s="217" t="s">
        <v>121</v>
      </c>
      <c r="E304" s="218" t="s">
        <v>548</v>
      </c>
      <c r="F304" s="219" t="s">
        <v>549</v>
      </c>
      <c r="G304" s="220" t="s">
        <v>366</v>
      </c>
      <c r="H304" s="221">
        <v>1</v>
      </c>
      <c r="I304" s="222"/>
      <c r="J304" s="223">
        <f>ROUND(I304*H304,2)</f>
        <v>0</v>
      </c>
      <c r="K304" s="219" t="s">
        <v>1</v>
      </c>
      <c r="L304" s="43"/>
      <c r="M304" s="268" t="s">
        <v>1</v>
      </c>
      <c r="N304" s="269" t="s">
        <v>40</v>
      </c>
      <c r="O304" s="270"/>
      <c r="P304" s="271">
        <f>O304*H304</f>
        <v>0</v>
      </c>
      <c r="Q304" s="271">
        <v>0</v>
      </c>
      <c r="R304" s="271">
        <f>Q304*H304</f>
        <v>0</v>
      </c>
      <c r="S304" s="271">
        <v>0</v>
      </c>
      <c r="T304" s="27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544</v>
      </c>
      <c r="AT304" s="228" t="s">
        <v>121</v>
      </c>
      <c r="AU304" s="228" t="s">
        <v>85</v>
      </c>
      <c r="AY304" s="16" t="s">
        <v>118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83</v>
      </c>
      <c r="BK304" s="229">
        <f>ROUND(I304*H304,2)</f>
        <v>0</v>
      </c>
      <c r="BL304" s="16" t="s">
        <v>544</v>
      </c>
      <c r="BM304" s="228" t="s">
        <v>1022</v>
      </c>
    </row>
    <row r="305" s="2" customFormat="1" ht="6.96" customHeight="1">
      <c r="A305" s="37"/>
      <c r="B305" s="65"/>
      <c r="C305" s="66"/>
      <c r="D305" s="66"/>
      <c r="E305" s="66"/>
      <c r="F305" s="66"/>
      <c r="G305" s="66"/>
      <c r="H305" s="66"/>
      <c r="I305" s="66"/>
      <c r="J305" s="66"/>
      <c r="K305" s="66"/>
      <c r="L305" s="43"/>
      <c r="M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</row>
  </sheetData>
  <sheetProtection sheet="1" autoFilter="0" formatColumns="0" formatRows="0" objects="1" scenarios="1" spinCount="100000" saltValue="UMeiDXgxHl8L0IZZsaL0XpzHxttGAdXv1kxSdJv9SAQRniTDnU0rin5h+FxOUR91qm6crYD9JbM4X4Ru82mYmw==" hashValue="gFtwuC36zem4NWah5hiRRiTfJjJJheTF9plUgZAsarxZTQOCpbsVqKf2+Z1fWAwAbjkz2E+AX84d4Z6dAE4iUg==" algorithmName="SHA-512" password="CC35"/>
  <autoFilter ref="C120:K30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6_01/741110041"/>
    <hyperlink ref="F131" r:id="rId2" display="https://podminky.urs.cz/item/CS_URS_2026_01/741112001"/>
    <hyperlink ref="F134" r:id="rId3" display="https://podminky.urs.cz/item/CS_URS_2026_01/741112061"/>
    <hyperlink ref="F137" r:id="rId4" display="https://podminky.urs.cz/item/CS_URS_2026_01/741112101"/>
    <hyperlink ref="F140" r:id="rId5" display="https://podminky.urs.cz/item/CS_URS_2026_01/741120001"/>
    <hyperlink ref="F144" r:id="rId6" display="https://podminky.urs.cz/item/CS_URS_2026_01/741122011"/>
    <hyperlink ref="F148" r:id="rId7" display="https://podminky.urs.cz/item/CS_URS_2026_01/741122015"/>
    <hyperlink ref="F155" r:id="rId8" display="https://podminky.urs.cz/item/CS_URS_2026_01/741122016"/>
    <hyperlink ref="F159" r:id="rId9" display="https://podminky.urs.cz/item/CS_URS_2026_01/741122024"/>
    <hyperlink ref="F163" r:id="rId10" display="https://podminky.urs.cz/item/CS_URS_2026_01/741122031"/>
    <hyperlink ref="F169" r:id="rId11" display="https://podminky.urs.cz/item/CS_URS_2026_01/741210002"/>
    <hyperlink ref="F176" r:id="rId12" display="https://podminky.urs.cz/item/CS_URS_2026_01/741310101"/>
    <hyperlink ref="F181" r:id="rId13" display="https://podminky.urs.cz/item/CS_URS_2026_01/741310104"/>
    <hyperlink ref="F186" r:id="rId14" display="https://podminky.urs.cz/item/CS_URS_2026_01/741310121"/>
    <hyperlink ref="F191" r:id="rId15" display="https://podminky.urs.cz/item/CS_URS_2026_01/741310122"/>
    <hyperlink ref="F196" r:id="rId16" display="https://podminky.urs.cz/item/CS_URS_2026_01/741310126"/>
    <hyperlink ref="F201" r:id="rId17" display="https://podminky.urs.cz/item/CS_URS_2026_01/741310221"/>
    <hyperlink ref="F204" r:id="rId18" display="https://podminky.urs.cz/item/CS_URS_2026_01/741311004"/>
    <hyperlink ref="F207" r:id="rId19" display="https://podminky.urs.cz/item/CS_URS_2026_01/741313002"/>
    <hyperlink ref="F214" r:id="rId20" display="https://podminky.urs.cz/item/CS_URS_2026_01/741313003"/>
    <hyperlink ref="F217" r:id="rId21" display="https://podminky.urs.cz/item/CS_URS_2026_01/741313151"/>
    <hyperlink ref="F220" r:id="rId22" display="https://podminky.urs.cz/item/CS_URS_2026_01/741372022"/>
    <hyperlink ref="F224" r:id="rId23" display="https://podminky.urs.cz/item/CS_URS_2026_01/741372062"/>
    <hyperlink ref="F231" r:id="rId24" display="https://podminky.urs.cz/item/CS_URS_2026_01/741372063"/>
    <hyperlink ref="F235" r:id="rId25" display="https://podminky.urs.cz/item/CS_URS_2026_01/741372073"/>
    <hyperlink ref="F241" r:id="rId26" display="https://podminky.urs.cz/item/CS_URS_2026_01/741810003"/>
    <hyperlink ref="F243" r:id="rId27" display="https://podminky.urs.cz/item/CS_URS_2026_01/741810011"/>
    <hyperlink ref="F245" r:id="rId28" display="https://podminky.urs.cz/item/CS_URS_2026_01/998741103"/>
    <hyperlink ref="F255" r:id="rId29" display="https://podminky.urs.cz/item/CS_URS_2026_01/742124002"/>
    <hyperlink ref="F261" r:id="rId30" display="https://podminky.urs.cz/item/CS_URS_2026_01/742310002"/>
    <hyperlink ref="F264" r:id="rId31" display="https://podminky.urs.cz/item/CS_URS_2026_01/742310006"/>
    <hyperlink ref="F267" r:id="rId32" display="https://podminky.urs.cz/item/CS_URS_2026_01/742330012"/>
    <hyperlink ref="F270" r:id="rId33" display="https://podminky.urs.cz/item/CS_URS_2026_01/742330044"/>
    <hyperlink ref="F303" r:id="rId34" display="https://podminky.urs.cz/item/CS_URS_2026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DESKTOP-36J1EHS\PC</dc:creator>
  <cp:lastModifiedBy>DESKTOP-36J1EHS\PC</cp:lastModifiedBy>
  <dcterms:created xsi:type="dcterms:W3CDTF">2026-03-10T13:28:30Z</dcterms:created>
  <dcterms:modified xsi:type="dcterms:W3CDTF">2026-03-10T13:28:33Z</dcterms:modified>
</cp:coreProperties>
</file>