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28620" windowHeight="12680" activeTab="0"/>
  </bookViews>
  <sheets>
    <sheet name="příloha č. 1" sheetId="1" r:id="rId1"/>
    <sheet name="příloha č. 2" sheetId="2" r:id="rId2"/>
    <sheet name="příloha č. 3" sheetId="3" r:id="rId3"/>
    <sheet name="příloha č. 5" sheetId="4" r:id="rId4"/>
    <sheet name="SO - MZSS" sheetId="5" r:id="rId5"/>
    <sheet name="SO - ZŠ 1.máj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<sst xmlns="http://schemas.openxmlformats.org/spreadsheetml/2006/main" count="1056" uniqueCount="307">
  <si>
    <t>obchodní firma/název</t>
  </si>
  <si>
    <t>DIČ</t>
  </si>
  <si>
    <t>obec</t>
  </si>
  <si>
    <t>ulice</t>
  </si>
  <si>
    <t>č.p.</t>
  </si>
  <si>
    <t>č.or.</t>
  </si>
  <si>
    <t>PSČ</t>
  </si>
  <si>
    <t>Pořadí</t>
  </si>
  <si>
    <t>číslo místa spotřeby</t>
  </si>
  <si>
    <t>EIC kód</t>
  </si>
  <si>
    <t>Karlovy Vary</t>
  </si>
  <si>
    <t>U Solivárny</t>
  </si>
  <si>
    <t>Lidická</t>
  </si>
  <si>
    <t>00871983</t>
  </si>
  <si>
    <t>00074811</t>
  </si>
  <si>
    <t>Na Vyhlídce</t>
  </si>
  <si>
    <t>27ZG300Z0237388R</t>
  </si>
  <si>
    <t>27ZG300Z02313613</t>
  </si>
  <si>
    <t>Březová</t>
  </si>
  <si>
    <t>Hamerská</t>
  </si>
  <si>
    <t>Statutární město K. Vary</t>
  </si>
  <si>
    <t>Moskevská</t>
  </si>
  <si>
    <t>00254657</t>
  </si>
  <si>
    <t>CZ00254657</t>
  </si>
  <si>
    <t>27ZG300Z0238819L</t>
  </si>
  <si>
    <t>Stará Role</t>
  </si>
  <si>
    <t>Kostelní</t>
  </si>
  <si>
    <t>27ZG300Z02298883</t>
  </si>
  <si>
    <t>Tašovice</t>
  </si>
  <si>
    <t>U Brodu</t>
  </si>
  <si>
    <t>27ZG300Z0269166H</t>
  </si>
  <si>
    <t>Třeboňská</t>
  </si>
  <si>
    <t>27ZG300Z0269168D</t>
  </si>
  <si>
    <t>Městské zařízení sociálních služeb</t>
  </si>
  <si>
    <t>47701277</t>
  </si>
  <si>
    <t>Východní</t>
  </si>
  <si>
    <t>27ZG300Z0226215W</t>
  </si>
  <si>
    <t>Sokolovská</t>
  </si>
  <si>
    <t>27ZG300Z0237040U</t>
  </si>
  <si>
    <t>27ZG300Z0229652W</t>
  </si>
  <si>
    <t>Závodu míru</t>
  </si>
  <si>
    <t>27ZG300Z0249539G</t>
  </si>
  <si>
    <t xml:space="preserve">Východní </t>
  </si>
  <si>
    <t>Dopravní podnik Karlovy Vary a.s.</t>
  </si>
  <si>
    <t>48364282</t>
  </si>
  <si>
    <t>CZ48364282</t>
  </si>
  <si>
    <t>Sportovmí</t>
  </si>
  <si>
    <t>27ZG300Z0219460A</t>
  </si>
  <si>
    <t>27ZG300Z0229950O</t>
  </si>
  <si>
    <t>Mariánská</t>
  </si>
  <si>
    <t>27ZG300Z0229628T</t>
  </si>
  <si>
    <t>27ZG300Z02609524</t>
  </si>
  <si>
    <t xml:space="preserve">Zeyerova </t>
  </si>
  <si>
    <t>27ZG300Z02333320</t>
  </si>
  <si>
    <t>Wolkerova</t>
  </si>
  <si>
    <t>27ZG300Z02299499</t>
  </si>
  <si>
    <t>Raisova</t>
  </si>
  <si>
    <t>70933766</t>
  </si>
  <si>
    <t>27ZG300Z0237377W</t>
  </si>
  <si>
    <t>27ZG300Z02404325</t>
  </si>
  <si>
    <t>Jízdárenská</t>
  </si>
  <si>
    <t>Šmeralova</t>
  </si>
  <si>
    <t>27ZG300Z0233335V</t>
  </si>
  <si>
    <t>27ZG300Z02373741</t>
  </si>
  <si>
    <t>70933782</t>
  </si>
  <si>
    <t>Kollárova</t>
  </si>
  <si>
    <t>27ZG300Z02373733</t>
  </si>
  <si>
    <t>00872296</t>
  </si>
  <si>
    <t>Libušina</t>
  </si>
  <si>
    <t>27ZG300Z0242457G</t>
  </si>
  <si>
    <t>49753754</t>
  </si>
  <si>
    <t>Konečná</t>
  </si>
  <si>
    <t>27ZG300Z0239501A</t>
  </si>
  <si>
    <t xml:space="preserve">Konečná </t>
  </si>
  <si>
    <t>27ZG300Z0239500C</t>
  </si>
  <si>
    <t>69979359</t>
  </si>
  <si>
    <t>Krušnohorská</t>
  </si>
  <si>
    <t>70933758</t>
  </si>
  <si>
    <t>Poštovní</t>
  </si>
  <si>
    <t>27ZG300Z0235035X</t>
  </si>
  <si>
    <t>27ZG300Z0237376Y</t>
  </si>
  <si>
    <t>70993246</t>
  </si>
  <si>
    <t xml:space="preserve">Mozartova </t>
  </si>
  <si>
    <t>Mozartova</t>
  </si>
  <si>
    <t>49751751</t>
  </si>
  <si>
    <t>Truhlářská</t>
  </si>
  <si>
    <t>27ZG300Z0239401E</t>
  </si>
  <si>
    <t>27ZG300Z0258531V</t>
  </si>
  <si>
    <t>Školní</t>
  </si>
  <si>
    <t>70933774</t>
  </si>
  <si>
    <t>1.máje</t>
  </si>
  <si>
    <t>27ZG300Z0249476E</t>
  </si>
  <si>
    <t xml:space="preserve">1.máje </t>
  </si>
  <si>
    <t>27ZG300Z0270801J</t>
  </si>
  <si>
    <t>27ZG300Z0270803F</t>
  </si>
  <si>
    <t>27ZG300Z02386029</t>
  </si>
  <si>
    <t>27ZG300Z0238382Y</t>
  </si>
  <si>
    <t>Sedlec</t>
  </si>
  <si>
    <t>27ZG300Z0235051Z</t>
  </si>
  <si>
    <t>27ZG300Z0235036V</t>
  </si>
  <si>
    <t>Kpt. Jaroše</t>
  </si>
  <si>
    <t>27ZG300Z0235038R</t>
  </si>
  <si>
    <t>27ZG300Z0236954P</t>
  </si>
  <si>
    <t>Javorová</t>
  </si>
  <si>
    <t>27ZG300Z0239399C</t>
  </si>
  <si>
    <t>Fibichova</t>
  </si>
  <si>
    <t xml:space="preserve">Komenského </t>
  </si>
  <si>
    <t>27ZG300Z0239381V</t>
  </si>
  <si>
    <t>Komenského</t>
  </si>
  <si>
    <t>27ZG300Z0239382T</t>
  </si>
  <si>
    <t>Krymská</t>
  </si>
  <si>
    <t>27ZG300Z0229638Q</t>
  </si>
  <si>
    <t>27ZG300Z0235049M</t>
  </si>
  <si>
    <t>27ZG300Z0235058L</t>
  </si>
  <si>
    <t>27ZG300Z02350314</t>
  </si>
  <si>
    <t>27ZG300Z02373709</t>
  </si>
  <si>
    <t>27ZG300Z02316108</t>
  </si>
  <si>
    <t>27ZG300Z02350330</t>
  </si>
  <si>
    <t>Nám. E. Destin.</t>
  </si>
  <si>
    <t>27ZG300Z02350322</t>
  </si>
  <si>
    <t>Odběrné místo:</t>
  </si>
  <si>
    <t>Predikce  spotřeby  plynu na rok 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</si>
  <si>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</si>
  <si>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</si>
  <si>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</si>
  <si>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</si>
  <si>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</si>
  <si>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</si>
  <si>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</si>
  <si>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</si>
  <si>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</si>
  <si>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</si>
  <si>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</si>
  <si>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</si>
  <si>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</si>
  <si>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 xml:space="preserve"> MWh</t>
  </si>
  <si>
    <t xml:space="preserve">Adresa odběrného místa: </t>
  </si>
  <si>
    <t>MZZS</t>
  </si>
  <si>
    <t>Východní 621/16</t>
  </si>
  <si>
    <t>360 20Karlovy Vary</t>
  </si>
  <si>
    <t>EIC kód: 27ZG300Z0249539G</t>
  </si>
  <si>
    <t>Číslo odběrného místa: 9302343704</t>
  </si>
  <si>
    <t>Typ měření C</t>
  </si>
  <si>
    <t>DRRK: 751,85 m3</t>
  </si>
  <si>
    <t>Výšina Přátelství (LD Diana)</t>
  </si>
  <si>
    <t>Lázeňské lesy Karlovy Vary, příspěvková organizace</t>
  </si>
  <si>
    <t>Správa lázeńských parků, příspěvková organizace</t>
  </si>
  <si>
    <t>Základní škola Karlovy Vary, Truhlářská 19, příspěvková organizace</t>
  </si>
  <si>
    <t>vaření</t>
  </si>
  <si>
    <t>Základní škola  jazyků Karlovy Vary</t>
  </si>
  <si>
    <t>Statutární město Karlovy  Vary (knihovna)</t>
  </si>
  <si>
    <t>vytápění</t>
  </si>
  <si>
    <t>Základní škola  a ZUŠ Karlovy Vary, Šmeralova 336/15 příspěvková organizace</t>
  </si>
  <si>
    <t>topení</t>
  </si>
  <si>
    <t>Základní škola  Dukelských hrdinů Karlovy Vary, Moskevská 1117/25</t>
  </si>
  <si>
    <t>Základní škola  Karlovy Vary, Konečná 25</t>
  </si>
  <si>
    <t>učebna</t>
  </si>
  <si>
    <t>Základní škola Karlovy Vary,Krušnohorská 11, příspěvková organizace</t>
  </si>
  <si>
    <t>27ZG300Z0239378K</t>
  </si>
  <si>
    <t>27ZG300Z0239377M</t>
  </si>
  <si>
    <t>Základní škola  J.A.Komenského K. Vary, Kollárova 19</t>
  </si>
  <si>
    <t>vaření,ohřev vody</t>
  </si>
  <si>
    <t>EIC kód: 27ZG300Z0249476E</t>
  </si>
  <si>
    <t>ZŠ K. Vary, 1.máje 1</t>
  </si>
  <si>
    <t>1.máje 58</t>
  </si>
  <si>
    <t>360 06 Karlovy Vary</t>
  </si>
  <si>
    <t>Číslo odběrného místa:  9302343700</t>
  </si>
  <si>
    <t>Základní škola 1.Máje 1, příspěvková organizace</t>
  </si>
  <si>
    <t xml:space="preserve">vytápění </t>
  </si>
  <si>
    <t xml:space="preserve">Závodní </t>
  </si>
  <si>
    <t>Základní škola  pro žáky se specifickými poruchami učení  Karlovy Vary, příspěvková organizace</t>
  </si>
  <si>
    <t>27ZG300Z0235045U</t>
  </si>
  <si>
    <t>Základní škola  Karlovy Vary, Poštovní 19, příspěvková organizace</t>
  </si>
  <si>
    <t>Statutární město Karlovy  Vary - odbor majetku města</t>
  </si>
  <si>
    <t>Statutární město Karlovy  Vary - Městská policie</t>
  </si>
  <si>
    <t>27ZG300Z02404503</t>
  </si>
  <si>
    <t xml:space="preserve">Moskevská </t>
  </si>
  <si>
    <t>1. Mateřská škola Karlovy Vary, Komenského 7,  příspěvková organizace</t>
  </si>
  <si>
    <t xml:space="preserve">2. Mateřská škola Karlovy Vary, Krušnohorská 16, příspěvková organizace </t>
  </si>
  <si>
    <t>Vilová</t>
  </si>
  <si>
    <t>2A</t>
  </si>
  <si>
    <t>IČO</t>
  </si>
  <si>
    <t>DRRK: 533,08 m3</t>
  </si>
  <si>
    <t>Kategorie odběrného místa:</t>
  </si>
  <si>
    <t>SO</t>
  </si>
  <si>
    <t>MO</t>
  </si>
  <si>
    <t>Poznámka:</t>
  </si>
  <si>
    <t>27ZG300Z02296151</t>
  </si>
  <si>
    <t>27ZG300Z0236959F</t>
  </si>
  <si>
    <t>e-mail</t>
  </si>
  <si>
    <t xml:space="preserve">č.účtu </t>
  </si>
  <si>
    <t>převod/inkaso</t>
  </si>
  <si>
    <t>27ZG300Z0229635W</t>
  </si>
  <si>
    <t>-</t>
  </si>
  <si>
    <t>Mgr. Bc. Eva Doušová</t>
  </si>
  <si>
    <t>zsdukla@seznam.cz</t>
  </si>
  <si>
    <t>193011602/0300</t>
  </si>
  <si>
    <t>bankovní převod</t>
  </si>
  <si>
    <t>Mgr. Břetislav Svoboda</t>
  </si>
  <si>
    <t>bretislav.svoboda@zsazus.cz</t>
  </si>
  <si>
    <t>800457359/0800</t>
  </si>
  <si>
    <t>Mgr.  Monika  Preňková</t>
  </si>
  <si>
    <t>prenkova@zskomenskeho-kv.cz</t>
  </si>
  <si>
    <t>800455329/0800</t>
  </si>
  <si>
    <t>Mgr. Jiří Burian</t>
  </si>
  <si>
    <t>info@jazkvary.cz</t>
  </si>
  <si>
    <t>0800462369/0800</t>
  </si>
  <si>
    <t>Mgr. Vladimír Hůrka</t>
  </si>
  <si>
    <t>zskonecna-reditel@quick.cz</t>
  </si>
  <si>
    <t>800448399/0800</t>
  </si>
  <si>
    <t>Mgr. Miroslav Peer</t>
  </si>
  <si>
    <t>škola@zsruzovyvrch.eu</t>
  </si>
  <si>
    <t>161873080/0300</t>
  </si>
  <si>
    <t>Mgr. Jan Poula</t>
  </si>
  <si>
    <t>poula@zskvary.cz</t>
  </si>
  <si>
    <t>0800449359/0800</t>
  </si>
  <si>
    <t>Mgr. Klára Píšová</t>
  </si>
  <si>
    <t>zsdyslekticka.kv@seznam.cz</t>
  </si>
  <si>
    <t>519212034/2700</t>
  </si>
  <si>
    <t>Mgr. František Frančík</t>
  </si>
  <si>
    <t>frantisek.francik@zstruhlarska.cz</t>
  </si>
  <si>
    <t>27-1593310227/0100</t>
  </si>
  <si>
    <t>Mgr. Jiří Kopárek</t>
  </si>
  <si>
    <t>posta@skoladvory.cz</t>
  </si>
  <si>
    <t>78-2496260277/0100</t>
  </si>
  <si>
    <t>78-2496260277/0101</t>
  </si>
  <si>
    <t>78-2496260277/0102</t>
  </si>
  <si>
    <t>Mgr.Zdeňka Tichá</t>
  </si>
  <si>
    <t>reditelka@materinkykv.cz</t>
  </si>
  <si>
    <t>804985319/0800</t>
  </si>
  <si>
    <t>Zdeňka Bečvářová</t>
  </si>
  <si>
    <t>2.ms.reditelka@seznam.cz;</t>
  </si>
  <si>
    <t>35-2877560257/0100</t>
  </si>
  <si>
    <t>Ing. Miroslav Kučera</t>
  </si>
  <si>
    <t>info@slpkv.cz</t>
  </si>
  <si>
    <t>0800468349
/0800</t>
  </si>
  <si>
    <t>Ing. Pavel Bohánek</t>
  </si>
  <si>
    <t xml:space="preserve">fidrmucova@dpkv.cz </t>
  </si>
  <si>
    <t>25802-341/0100</t>
  </si>
  <si>
    <t>MVDr. Aleš Valter</t>
  </si>
  <si>
    <t>mzss@kv-mzss.cz</t>
  </si>
  <si>
    <t>0800460339/0800</t>
  </si>
  <si>
    <t xml:space="preserve">Ing. Evžen Krejčí </t>
  </si>
  <si>
    <t>lesy@lazenskelesykv.cz</t>
  </si>
  <si>
    <t>173885759
/0300</t>
  </si>
  <si>
    <t>m.vlasak@mpkv.cz</t>
  </si>
  <si>
    <t xml:space="preserve">Statutární město Karlovy  Vary (knihovna) </t>
  </si>
  <si>
    <t>Ing. Jan Choulík</t>
  </si>
  <si>
    <t>j.choulik@mmkv.cz</t>
  </si>
  <si>
    <t>Bc. Marcel Vlasák</t>
  </si>
  <si>
    <t>27ZG300ZO2490074I</t>
  </si>
  <si>
    <t>27-5620600237/0100</t>
  </si>
  <si>
    <t>f.lepik@mmkv.cz</t>
  </si>
  <si>
    <t>f.skaryd@mmkv.cz</t>
  </si>
  <si>
    <t>sprava@recomreality.cz</t>
  </si>
  <si>
    <t>630037-0800424389/0800</t>
  </si>
  <si>
    <t>Jakub Žikeš</t>
  </si>
  <si>
    <t>Statutární město K. Vary - odbor kancelář tajemníka</t>
  </si>
  <si>
    <t>Korespondenční adresa</t>
  </si>
  <si>
    <t>RECOM REALITY s.r.o., T.G. Masaryka 883/53, 360 01 Karlovy Vary</t>
  </si>
  <si>
    <t>Městská policie K. Vary,  Moskevská 34, 360 01 K. Vary</t>
  </si>
  <si>
    <t>Magistrát města Karlovy Vary, odbor kancelář tajemníka, Moskevská 2035/21, 361 20 K. Vary</t>
  </si>
  <si>
    <t>Magistrát města Karlovy Vary, odbor majetku města, Moskevská 2035/21, 361 20 K. Vary</t>
  </si>
  <si>
    <t>Magistrát města Karlovy Vary, odbor  kultury, školství a tělovýchovy, Moskevská 2035/21, 361 20 K. Vary</t>
  </si>
  <si>
    <t>27ZG300Z0239374S</t>
  </si>
  <si>
    <t>dtto sídlo firmy</t>
  </si>
  <si>
    <t>Ing. Petr Kulhánek</t>
  </si>
  <si>
    <t>celkem</t>
  </si>
  <si>
    <t>Příloha č. 1:  Seznam pověřujících zadavatelů ,,Karlovy Vary – centralizovaný nákup zemního plynu"</t>
  </si>
  <si>
    <t>adresa právního subjektu</t>
  </si>
  <si>
    <t>49752626</t>
  </si>
  <si>
    <t>kontaktní osoba</t>
  </si>
  <si>
    <t>telefon</t>
  </si>
  <si>
    <t>IČ</t>
  </si>
  <si>
    <t>název subjektu</t>
  </si>
  <si>
    <t>Příloha č. 2:  Seznam podběrných míst ,,Karlovy Vary – centralizovaný nákup zemního plynu"</t>
  </si>
  <si>
    <t>adresa místa spotřeby</t>
  </si>
  <si>
    <t>roční spotřeba MWh</t>
  </si>
  <si>
    <t>Tabulka pro zadání koeficientu</t>
  </si>
  <si>
    <t>typ odběru</t>
  </si>
  <si>
    <t>hodnota koeficientu</t>
  </si>
  <si>
    <t>odběrná místa maloodběru</t>
  </si>
  <si>
    <t>odběrná místa středního odběru</t>
  </si>
  <si>
    <t xml:space="preserve">KONTAKTNÍ ÚDAJE </t>
  </si>
  <si>
    <t>Kontaktní osoba zmocněna pro poskytování dodatečných informací:</t>
  </si>
  <si>
    <t>E-mail kontaktní osoby:</t>
  </si>
  <si>
    <t>Tel. Číslo kontaktní osoby:</t>
  </si>
  <si>
    <t xml:space="preserve">Uchazeč je vázán pouze údaji, které zadá do žlutě vyznačených políček. </t>
  </si>
  <si>
    <t>Uchazeč neodpovídá za případné chyby ve vzorcích a následných výpočtů průměrných cen a nákladů.</t>
  </si>
  <si>
    <t>Ing. Ondřej Grohar</t>
  </si>
  <si>
    <t>grohar@ensytra.cz</t>
  </si>
  <si>
    <t>+420606777960</t>
  </si>
  <si>
    <t>Vyplňujte pouze žlutě vybarvená políčka, v případě nejasností kontaktujte Ing. Ondřej Grohar</t>
  </si>
  <si>
    <t>Příloha č. 3:  Tabulka pro zadání nabídkových hodnot koeficientů  ,,Karlovy Vary – centralizovaný nákup zemního plynu"</t>
  </si>
  <si>
    <t>Propočet hodnoty nákupu odběrných míst maloodběru</t>
  </si>
  <si>
    <t>vítězný koeficient</t>
  </si>
  <si>
    <t>aktuální kurz v den nákupu (Kč/EUR)</t>
  </si>
  <si>
    <t>výsledná cena nákupu č. 1 (Kč/MWh)</t>
  </si>
  <si>
    <t>Spotřeba (MWh)</t>
  </si>
  <si>
    <t>Náklad celkem (Kč)</t>
  </si>
  <si>
    <t>Propočet hodnoty nákupu odběrných míst středoodběru</t>
  </si>
  <si>
    <t>Výsledná cena nákupů</t>
  </si>
  <si>
    <t>spotřeba celkem (MWh)</t>
  </si>
  <si>
    <t>Příloha č. 5:  Příklad výpočtu výsledné ceny dle koeficientů postupného nákupu ,,Karlovy Vary – centralizovaný nákup zemního plynu"</t>
  </si>
  <si>
    <t>akituální cena BL CAL 13 EEX (EUR/MWh)</t>
  </si>
  <si>
    <t>vytápění - info list SO - MZSS</t>
  </si>
  <si>
    <t>vytápění - info list SO - ZŠ 1.máje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</si>
</sst>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0"/>
    <numFmt numFmtId="166" formatCode="0_ ;[Red]\-0\ "/>
    <numFmt numFmtId="167" formatCode="###\ ###\ ##0"/>
    <numFmt numFmtId="168" formatCode="0.00000"/>
    <numFmt numFmtId="169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3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u val="single"/>
      <sz val="11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2"/>
      <name val="Calibri"/>
      <family val="0"/>
    </font>
    <font>
      <sz val="8"/>
      <name val="Calibri"/>
      <family val="2"/>
    </font>
    <font>
      <b/>
      <sz val="22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 val="single"/>
      <sz val="11"/>
      <name val="Calibri"/>
      <family val="0"/>
    </font>
    <font>
      <sz val="11"/>
      <color indexed="14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Calibri"/>
      <family val="2"/>
    </font>
    <font>
      <u val="single"/>
      <sz val="8.8"/>
      <color indexed="3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1" applyNumberFormat="0" applyAlignment="0" applyProtection="0"/>
    <xf numFmtId="0" fontId="7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6" applyNumberFormat="0" applyAlignment="0" applyProtection="0"/>
    <xf numFmtId="0" fontId="25" fillId="3" borderId="0" applyNumberFormat="0" applyBorder="0" applyAlignment="0" applyProtection="0"/>
    <xf numFmtId="0" fontId="54" fillId="44" borderId="1" applyNumberFormat="0" applyAlignment="0" applyProtection="0"/>
    <xf numFmtId="0" fontId="15" fillId="45" borderId="7" applyNumberFormat="0" applyAlignment="0" applyProtection="0"/>
    <xf numFmtId="0" fontId="5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18" fillId="47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48" borderId="12" applyNumberFormat="0" applyFont="0" applyAlignment="0" applyProtection="0"/>
    <xf numFmtId="0" fontId="58" fillId="41" borderId="13" applyNumberFormat="0" applyAlignment="0" applyProtection="0"/>
    <xf numFmtId="9" fontId="1" fillId="0" borderId="0" applyFont="0" applyFill="0" applyBorder="0" applyAlignment="0" applyProtection="0"/>
    <xf numFmtId="0" fontId="1" fillId="49" borderId="14" applyNumberFormat="0" applyFont="0" applyAlignment="0" applyProtection="0"/>
    <xf numFmtId="0" fontId="17" fillId="0" borderId="15" applyNumberFormat="0" applyFill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16" fillId="7" borderId="17" applyNumberFormat="0" applyAlignment="0" applyProtection="0"/>
    <xf numFmtId="0" fontId="12" fillId="50" borderId="17" applyNumberFormat="0" applyAlignment="0" applyProtection="0"/>
    <xf numFmtId="0" fontId="19" fillId="50" borderId="18" applyNumberFormat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54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49" fontId="8" fillId="0" borderId="19" xfId="91" applyNumberFormat="1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19" xfId="0" applyNumberFormat="1" applyFont="1" applyFill="1" applyBorder="1" applyAlignment="1">
      <alignment horizontal="left" vertical="center"/>
    </xf>
    <xf numFmtId="1" fontId="8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left" vertical="center"/>
    </xf>
    <xf numFmtId="1" fontId="9" fillId="0" borderId="19" xfId="71" applyNumberFormat="1" applyFont="1" applyFill="1" applyBorder="1" applyAlignment="1">
      <alignment horizontal="left" vertical="center"/>
    </xf>
    <xf numFmtId="0" fontId="9" fillId="0" borderId="19" xfId="71" applyFont="1" applyFill="1" applyBorder="1" applyAlignment="1" applyProtection="1">
      <alignment horizontal="left" vertical="center"/>
      <protection/>
    </xf>
    <xf numFmtId="49" fontId="8" fillId="0" borderId="19" xfId="0" applyNumberFormat="1" applyFont="1" applyFill="1" applyBorder="1" applyAlignment="1">
      <alignment horizontal="left" vertical="center"/>
    </xf>
    <xf numFmtId="1" fontId="9" fillId="0" borderId="19" xfId="71" applyNumberFormat="1" applyFont="1" applyFill="1" applyBorder="1" applyAlignment="1" applyProtection="1">
      <alignment horizontal="left" vertical="center"/>
      <protection/>
    </xf>
    <xf numFmtId="0" fontId="9" fillId="0" borderId="19" xfId="7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49" fontId="8" fillId="0" borderId="24" xfId="91" applyNumberFormat="1" applyFont="1" applyFill="1" applyBorder="1" applyAlignment="1">
      <alignment horizontal="left" vertical="center"/>
      <protection/>
    </xf>
    <xf numFmtId="0" fontId="8" fillId="0" borderId="24" xfId="0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left" vertical="center"/>
    </xf>
    <xf numFmtId="1" fontId="9" fillId="0" borderId="24" xfId="71" applyNumberFormat="1" applyFont="1" applyFill="1" applyBorder="1" applyAlignment="1" applyProtection="1">
      <alignment horizontal="left" vertical="center"/>
      <protection/>
    </xf>
    <xf numFmtId="1" fontId="8" fillId="0" borderId="25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49" fontId="8" fillId="0" borderId="20" xfId="91" applyNumberFormat="1" applyFont="1" applyFill="1" applyBorder="1" applyAlignment="1">
      <alignment horizontal="left" vertical="center"/>
      <protection/>
    </xf>
    <xf numFmtId="0" fontId="8" fillId="0" borderId="20" xfId="0" applyFont="1" applyFill="1" applyBorder="1" applyAlignment="1">
      <alignment horizontal="center" vertical="center"/>
    </xf>
    <xf numFmtId="1" fontId="9" fillId="0" borderId="20" xfId="71" applyNumberFormat="1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49" fontId="8" fillId="0" borderId="19" xfId="91" applyNumberFormat="1" applyFont="1" applyFill="1" applyBorder="1" applyAlignment="1">
      <alignment horizontal="left" vertical="center"/>
      <protection/>
    </xf>
    <xf numFmtId="1" fontId="51" fillId="0" borderId="19" xfId="71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8" fillId="0" borderId="1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left" vertical="center"/>
    </xf>
    <xf numFmtId="1" fontId="38" fillId="0" borderId="19" xfId="71" applyNumberFormat="1" applyFont="1" applyFill="1" applyBorder="1" applyAlignment="1">
      <alignment horizontal="center" vertical="center"/>
    </xf>
    <xf numFmtId="49" fontId="8" fillId="0" borderId="19" xfId="91" applyNumberFormat="1" applyFont="1" applyFill="1" applyBorder="1" applyAlignment="1">
      <alignment vertical="center"/>
      <protection/>
    </xf>
    <xf numFmtId="1" fontId="39" fillId="0" borderId="19" xfId="71" applyNumberFormat="1" applyFont="1" applyFill="1" applyBorder="1" applyAlignment="1">
      <alignment horizontal="center" vertical="center"/>
    </xf>
    <xf numFmtId="0" fontId="38" fillId="0" borderId="19" xfId="71" applyFont="1" applyFill="1" applyBorder="1" applyAlignment="1" applyProtection="1">
      <alignment horizontal="center" vertical="center"/>
      <protection/>
    </xf>
    <xf numFmtId="1" fontId="38" fillId="0" borderId="19" xfId="71" applyNumberFormat="1" applyFont="1" applyFill="1" applyBorder="1" applyAlignment="1" applyProtection="1">
      <alignment horizontal="center" vertical="center"/>
      <protection/>
    </xf>
    <xf numFmtId="0" fontId="38" fillId="0" borderId="19" xfId="7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49" fontId="8" fillId="0" borderId="24" xfId="91" applyNumberFormat="1" applyFont="1" applyFill="1" applyBorder="1" applyAlignment="1">
      <alignment horizontal="left" vertical="center"/>
      <protection/>
    </xf>
    <xf numFmtId="0" fontId="8" fillId="0" borderId="24" xfId="0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38" fillId="0" borderId="24" xfId="71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 horizontal="left" vertical="center"/>
    </xf>
    <xf numFmtId="3" fontId="8" fillId="0" borderId="25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1" fontId="8" fillId="0" borderId="26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49" fontId="8" fillId="0" borderId="20" xfId="91" applyNumberFormat="1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1" fontId="51" fillId="0" borderId="20" xfId="71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1" fontId="8" fillId="0" borderId="20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1" fontId="1" fillId="0" borderId="19" xfId="0" applyNumberFormat="1" applyFont="1" applyFill="1" applyBorder="1" applyAlignment="1">
      <alignment horizontal="left" vertical="center"/>
    </xf>
    <xf numFmtId="1" fontId="8" fillId="0" borderId="19" xfId="0" applyNumberFormat="1" applyFont="1" applyFill="1" applyBorder="1" applyAlignment="1">
      <alignment horizontal="left" vertical="center"/>
    </xf>
    <xf numFmtId="166" fontId="1" fillId="0" borderId="19" xfId="89" applyNumberFormat="1" applyFont="1" applyFill="1" applyBorder="1" applyAlignment="1">
      <alignment horizontal="left" vertical="center"/>
      <protection/>
    </xf>
    <xf numFmtId="166" fontId="1" fillId="0" borderId="19" xfId="0" applyNumberFormat="1" applyFont="1" applyFill="1" applyBorder="1" applyAlignment="1">
      <alignment horizontal="left" vertical="center"/>
    </xf>
    <xf numFmtId="1" fontId="8" fillId="0" borderId="24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165" fontId="0" fillId="0" borderId="29" xfId="0" applyNumberFormat="1" applyFont="1" applyFill="1" applyBorder="1" applyAlignment="1">
      <alignment horizontal="left" vertical="center"/>
    </xf>
    <xf numFmtId="165" fontId="0" fillId="0" borderId="19" xfId="0" applyNumberFormat="1" applyFont="1" applyFill="1" applyBorder="1" applyAlignment="1">
      <alignment horizontal="left" vertical="center"/>
    </xf>
    <xf numFmtId="165" fontId="0" fillId="0" borderId="24" xfId="0" applyNumberFormat="1" applyFont="1" applyFill="1" applyBorder="1" applyAlignment="1">
      <alignment horizontal="left" vertical="center"/>
    </xf>
    <xf numFmtId="0" fontId="23" fillId="0" borderId="0" xfId="86" applyFont="1" applyAlignment="1">
      <alignment horizontal="left"/>
      <protection/>
    </xf>
    <xf numFmtId="0" fontId="7" fillId="0" borderId="30" xfId="86" applyFont="1" applyBorder="1" applyAlignment="1">
      <alignment horizontal="center"/>
      <protection/>
    </xf>
    <xf numFmtId="0" fontId="7" fillId="0" borderId="31" xfId="86" applyFont="1" applyBorder="1" applyAlignment="1">
      <alignment horizontal="center"/>
      <protection/>
    </xf>
    <xf numFmtId="0" fontId="7" fillId="0" borderId="32" xfId="86" applyFont="1" applyBorder="1" applyAlignment="1">
      <alignment horizontal="left"/>
      <protection/>
    </xf>
    <xf numFmtId="165" fontId="7" fillId="55" borderId="33" xfId="86" applyNumberFormat="1" applyFont="1" applyFill="1" applyBorder="1" applyAlignment="1">
      <alignment horizontal="right"/>
      <protection/>
    </xf>
    <xf numFmtId="0" fontId="7" fillId="0" borderId="0" xfId="86" applyFont="1" applyAlignment="1">
      <alignment horizontal="left"/>
      <protection/>
    </xf>
    <xf numFmtId="0" fontId="7" fillId="0" borderId="23" xfId="86" applyFont="1" applyBorder="1" applyAlignment="1">
      <alignment horizontal="left"/>
      <protection/>
    </xf>
    <xf numFmtId="165" fontId="7" fillId="55" borderId="25" xfId="86" applyNumberFormat="1" applyFont="1" applyFill="1" applyBorder="1" applyAlignment="1">
      <alignment horizontal="right"/>
      <protection/>
    </xf>
    <xf numFmtId="0" fontId="57" fillId="0" borderId="0" xfId="88" applyFont="1">
      <alignment/>
      <protection/>
    </xf>
    <xf numFmtId="0" fontId="57" fillId="0" borderId="0" xfId="88">
      <alignment/>
      <protection/>
    </xf>
    <xf numFmtId="0" fontId="30" fillId="0" borderId="0" xfId="85" applyFont="1" applyAlignment="1">
      <alignment horizontal="center"/>
      <protection/>
    </xf>
    <xf numFmtId="0" fontId="0" fillId="0" borderId="0" xfId="88" applyFont="1">
      <alignment/>
      <protection/>
    </xf>
    <xf numFmtId="0" fontId="62" fillId="0" borderId="0" xfId="85" applyFont="1" applyAlignment="1">
      <alignment horizontal="left"/>
      <protection/>
    </xf>
    <xf numFmtId="0" fontId="8" fillId="0" borderId="0" xfId="85" applyFont="1" applyAlignment="1">
      <alignment horizontal="left"/>
      <protection/>
    </xf>
    <xf numFmtId="0" fontId="51" fillId="0" borderId="0" xfId="71" applyFont="1" applyAlignment="1" applyProtection="1">
      <alignment horizontal="left"/>
      <protection/>
    </xf>
    <xf numFmtId="49" fontId="8" fillId="0" borderId="0" xfId="85" applyNumberFormat="1" applyFont="1" applyAlignment="1">
      <alignment horizontal="left"/>
      <protection/>
    </xf>
    <xf numFmtId="168" fontId="62" fillId="0" borderId="0" xfId="85" applyNumberFormat="1" applyFont="1" applyAlignment="1">
      <alignment horizontal="left"/>
      <protection/>
    </xf>
    <xf numFmtId="0" fontId="63" fillId="0" borderId="30" xfId="88" applyFont="1" applyBorder="1" applyAlignment="1">
      <alignment wrapText="1"/>
      <protection/>
    </xf>
    <xf numFmtId="0" fontId="63" fillId="0" borderId="34" xfId="88" applyFont="1" applyBorder="1" applyAlignment="1">
      <alignment wrapText="1"/>
      <protection/>
    </xf>
    <xf numFmtId="0" fontId="63" fillId="0" borderId="31" xfId="88" applyFont="1" applyBorder="1" applyAlignment="1">
      <alignment wrapText="1"/>
      <protection/>
    </xf>
    <xf numFmtId="165" fontId="57" fillId="0" borderId="35" xfId="88" applyNumberFormat="1" applyBorder="1" applyAlignment="1">
      <alignment horizontal="left"/>
      <protection/>
    </xf>
    <xf numFmtId="0" fontId="57" fillId="55" borderId="36" xfId="88" applyFill="1" applyBorder="1" applyAlignment="1">
      <alignment horizontal="left"/>
      <protection/>
    </xf>
    <xf numFmtId="3" fontId="57" fillId="0" borderId="36" xfId="88" applyNumberFormat="1" applyBorder="1" applyAlignment="1">
      <alignment horizontal="left"/>
      <protection/>
    </xf>
    <xf numFmtId="165" fontId="57" fillId="0" borderId="36" xfId="88" applyNumberFormat="1" applyBorder="1">
      <alignment/>
      <protection/>
    </xf>
    <xf numFmtId="3" fontId="57" fillId="0" borderId="37" xfId="88" applyNumberFormat="1" applyBorder="1">
      <alignment/>
      <protection/>
    </xf>
    <xf numFmtId="0" fontId="63" fillId="0" borderId="38" xfId="88" applyFont="1" applyBorder="1">
      <alignment/>
      <protection/>
    </xf>
    <xf numFmtId="0" fontId="63" fillId="0" borderId="39" xfId="88" applyFont="1" applyBorder="1">
      <alignment/>
      <protection/>
    </xf>
    <xf numFmtId="165" fontId="57" fillId="0" borderId="39" xfId="88" applyNumberFormat="1" applyFont="1" applyBorder="1">
      <alignment/>
      <protection/>
    </xf>
    <xf numFmtId="3" fontId="63" fillId="0" borderId="40" xfId="88" applyNumberFormat="1" applyFont="1" applyBorder="1">
      <alignment/>
      <protection/>
    </xf>
    <xf numFmtId="0" fontId="63" fillId="0" borderId="0" xfId="88" applyFont="1">
      <alignment/>
      <protection/>
    </xf>
    <xf numFmtId="3" fontId="57" fillId="0" borderId="0" xfId="88" applyNumberFormat="1">
      <alignment/>
      <protection/>
    </xf>
    <xf numFmtId="169" fontId="57" fillId="0" borderId="36" xfId="88" applyNumberFormat="1" applyBorder="1">
      <alignment/>
      <protection/>
    </xf>
    <xf numFmtId="169" fontId="57" fillId="0" borderId="39" xfId="88" applyNumberFormat="1" applyFont="1" applyBorder="1">
      <alignment/>
      <protection/>
    </xf>
    <xf numFmtId="0" fontId="7" fillId="0" borderId="35" xfId="86" applyFont="1" applyBorder="1" applyAlignment="1">
      <alignment horizontal="center"/>
      <protection/>
    </xf>
    <xf numFmtId="0" fontId="63" fillId="0" borderId="36" xfId="88" applyFont="1" applyBorder="1" applyAlignment="1">
      <alignment wrapText="1"/>
      <protection/>
    </xf>
    <xf numFmtId="0" fontId="63" fillId="0" borderId="37" xfId="88" applyFont="1" applyBorder="1">
      <alignment/>
      <protection/>
    </xf>
    <xf numFmtId="0" fontId="7" fillId="0" borderId="26" xfId="86" applyFont="1" applyBorder="1" applyAlignment="1">
      <alignment horizontal="left"/>
      <protection/>
    </xf>
    <xf numFmtId="165" fontId="57" fillId="0" borderId="20" xfId="88" applyNumberFormat="1" applyBorder="1">
      <alignment/>
      <protection/>
    </xf>
    <xf numFmtId="3" fontId="57" fillId="0" borderId="27" xfId="88" applyNumberFormat="1" applyBorder="1" applyAlignment="1">
      <alignment horizontal="right"/>
      <protection/>
    </xf>
    <xf numFmtId="0" fontId="7" fillId="0" borderId="41" xfId="86" applyFont="1" applyBorder="1" applyAlignment="1">
      <alignment horizontal="left"/>
      <protection/>
    </xf>
    <xf numFmtId="165" fontId="57" fillId="0" borderId="28" xfId="88" applyNumberFormat="1" applyBorder="1">
      <alignment/>
      <protection/>
    </xf>
    <xf numFmtId="3" fontId="57" fillId="0" borderId="42" xfId="88" applyNumberFormat="1" applyBorder="1" applyAlignment="1">
      <alignment horizontal="right"/>
      <protection/>
    </xf>
    <xf numFmtId="165" fontId="57" fillId="0" borderId="39" xfId="88" applyNumberFormat="1" applyBorder="1">
      <alignment/>
      <protection/>
    </xf>
    <xf numFmtId="3" fontId="63" fillId="0" borderId="40" xfId="88" applyNumberFormat="1" applyFont="1" applyBorder="1" applyAlignment="1">
      <alignment horizontal="right"/>
      <protection/>
    </xf>
    <xf numFmtId="0" fontId="10" fillId="0" borderId="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1" fillId="0" borderId="0" xfId="87" applyFont="1" applyFill="1" applyAlignment="1">
      <alignment horizontal="center" vertical="center" wrapText="1"/>
      <protection/>
    </xf>
    <xf numFmtId="3" fontId="10" fillId="0" borderId="46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165" fontId="10" fillId="0" borderId="44" xfId="0" applyNumberFormat="1" applyFont="1" applyFill="1" applyBorder="1" applyAlignment="1">
      <alignment horizontal="center" vertical="center" wrapText="1"/>
    </xf>
    <xf numFmtId="165" fontId="10" fillId="0" borderId="45" xfId="0" applyNumberFormat="1" applyFont="1" applyFill="1" applyBorder="1" applyAlignment="1">
      <alignment horizontal="center" vertical="center" wrapText="1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10" fillId="0" borderId="46" xfId="87" applyFont="1" applyFill="1" applyBorder="1" applyAlignment="1">
      <alignment horizontal="center" vertical="center" wrapText="1"/>
      <protection/>
    </xf>
    <xf numFmtId="0" fontId="23" fillId="0" borderId="0" xfId="86" applyFont="1" applyAlignment="1">
      <alignment horizontal="center" wrapText="1"/>
      <protection/>
    </xf>
    <xf numFmtId="0" fontId="7" fillId="0" borderId="47" xfId="86" applyFont="1" applyBorder="1" applyAlignment="1">
      <alignment horizontal="center"/>
      <protection/>
    </xf>
    <xf numFmtId="0" fontId="7" fillId="0" borderId="43" xfId="86" applyFont="1" applyBorder="1" applyAlignment="1">
      <alignment horizontal="center"/>
      <protection/>
    </xf>
    <xf numFmtId="0" fontId="30" fillId="0" borderId="0" xfId="85" applyFont="1" applyAlignment="1">
      <alignment horizontal="center"/>
      <protection/>
    </xf>
    <xf numFmtId="0" fontId="23" fillId="0" borderId="43" xfId="86" applyFont="1" applyBorder="1" applyAlignment="1">
      <alignment horizontal="center"/>
      <protection/>
    </xf>
    <xf numFmtId="0" fontId="63" fillId="12" borderId="48" xfId="88" applyFont="1" applyFill="1" applyBorder="1" applyAlignment="1">
      <alignment horizontal="center"/>
      <protection/>
    </xf>
    <xf numFmtId="0" fontId="63" fillId="12" borderId="49" xfId="88" applyFont="1" applyFill="1" applyBorder="1" applyAlignment="1">
      <alignment horizontal="center"/>
      <protection/>
    </xf>
    <xf numFmtId="0" fontId="63" fillId="12" borderId="50" xfId="88" applyFont="1" applyFill="1" applyBorder="1" applyAlignment="1">
      <alignment horizontal="center"/>
      <protection/>
    </xf>
    <xf numFmtId="0" fontId="63" fillId="23" borderId="51" xfId="88" applyFont="1" applyFill="1" applyBorder="1" applyAlignment="1">
      <alignment horizontal="center"/>
      <protection/>
    </xf>
    <xf numFmtId="0" fontId="63" fillId="23" borderId="44" xfId="88" applyFont="1" applyFill="1" applyBorder="1" applyAlignment="1">
      <alignment horizontal="center"/>
      <protection/>
    </xf>
    <xf numFmtId="0" fontId="63" fillId="23" borderId="52" xfId="88" applyFont="1" applyFill="1" applyBorder="1" applyAlignment="1">
      <alignment horizontal="center"/>
      <protection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Check Cell" xfId="73"/>
    <cellStyle name="Chybně" xfId="74"/>
    <cellStyle name="Input" xfId="75"/>
    <cellStyle name="Kontrolní buňka" xfId="76"/>
    <cellStyle name="Linked Cell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 2" xfId="85"/>
    <cellStyle name="Normal 2 2" xfId="86"/>
    <cellStyle name="Normal 3" xfId="87"/>
    <cellStyle name="Normal 4" xfId="88"/>
    <cellStyle name="normální 2" xfId="89"/>
    <cellStyle name="normální_List1" xfId="90"/>
    <cellStyle name="normální_Průběhy-STE" xfId="91"/>
    <cellStyle name="Note" xfId="92"/>
    <cellStyle name="Output" xfId="93"/>
    <cellStyle name="Percent" xfId="94"/>
    <cellStyle name="Poznámka" xfId="95"/>
    <cellStyle name="Propojená buňka" xfId="96"/>
    <cellStyle name="Správně" xfId="97"/>
    <cellStyle name="Text upozornění" xfId="98"/>
    <cellStyle name="Title" xfId="99"/>
    <cellStyle name="Total" xfId="100"/>
    <cellStyle name="Vstup" xfId="101"/>
    <cellStyle name="Výpočet" xfId="102"/>
    <cellStyle name="Výstup" xfId="103"/>
    <cellStyle name="Vysvětlující text" xfId="104"/>
    <cellStyle name="Warning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drej\Documents\Microsoft%20User%20Data\Office%202011%20AutoRecovery\ZD%20Moravska&#769;%20Tr&#780;ebova&#769;%20plyn%20pr&#780;i&#769;loha%201%202%203%204%2019.9.2011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eznam zadavatelů"/>
      <sheetName val="2. seznam odběrných míst"/>
      <sheetName val="3. nabídkové koeficienty"/>
      <sheetName val="5. příklad výpoč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tisek.francik@zstruhlarska.cz" TargetMode="External" /><Relationship Id="rId2" Type="http://schemas.openxmlformats.org/officeDocument/2006/relationships/hyperlink" Target="mailto:zskonecna-reditel@quick.cz" TargetMode="External" /><Relationship Id="rId3" Type="http://schemas.openxmlformats.org/officeDocument/2006/relationships/hyperlink" Target="mailto:poula@zskvary.cz" TargetMode="External" /><Relationship Id="rId4" Type="http://schemas.openxmlformats.org/officeDocument/2006/relationships/hyperlink" Target="mailto:zsdyslekticka.kv@seznam.cz" TargetMode="External" /><Relationship Id="rId5" Type="http://schemas.openxmlformats.org/officeDocument/2006/relationships/hyperlink" Target="mailto:prenkova@zskomenskeho-kv.cz" TargetMode="External" /><Relationship Id="rId6" Type="http://schemas.openxmlformats.org/officeDocument/2006/relationships/hyperlink" Target="mailto:&#353;kola@zsruzovyvrch.eu" TargetMode="External" /><Relationship Id="rId7" Type="http://schemas.openxmlformats.org/officeDocument/2006/relationships/hyperlink" Target="mailto:bretislav.svoboda@zsazus.cz" TargetMode="External" /><Relationship Id="rId8" Type="http://schemas.openxmlformats.org/officeDocument/2006/relationships/hyperlink" Target="mailto:info@jazkvary.cz" TargetMode="External" /><Relationship Id="rId9" Type="http://schemas.openxmlformats.org/officeDocument/2006/relationships/hyperlink" Target="mailto:zsdukla@seznam.cz" TargetMode="External" /><Relationship Id="rId10" Type="http://schemas.openxmlformats.org/officeDocument/2006/relationships/hyperlink" Target="mailto:posta@skoladvory.cz" TargetMode="External" /><Relationship Id="rId11" Type="http://schemas.openxmlformats.org/officeDocument/2006/relationships/hyperlink" Target="mailto:posta@skoladvory.cz" TargetMode="External" /><Relationship Id="rId12" Type="http://schemas.openxmlformats.org/officeDocument/2006/relationships/hyperlink" Target="mailto:posta@skoladvory.cz" TargetMode="External" /><Relationship Id="rId13" Type="http://schemas.openxmlformats.org/officeDocument/2006/relationships/hyperlink" Target="mailto:reditelka@materinkykv.cz" TargetMode="External" /><Relationship Id="rId14" Type="http://schemas.openxmlformats.org/officeDocument/2006/relationships/hyperlink" Target="mailto:2.ms.reditelka@seznam.cz;" TargetMode="External" /><Relationship Id="rId15" Type="http://schemas.openxmlformats.org/officeDocument/2006/relationships/hyperlink" Target="mailto:info@slpkv.cz" TargetMode="External" /><Relationship Id="rId16" Type="http://schemas.openxmlformats.org/officeDocument/2006/relationships/hyperlink" Target="mailto:fidrmucova@dpkv.cz" TargetMode="External" /><Relationship Id="rId17" Type="http://schemas.openxmlformats.org/officeDocument/2006/relationships/hyperlink" Target="mailto:mzss@kv-mzss.cz" TargetMode="External" /><Relationship Id="rId18" Type="http://schemas.openxmlformats.org/officeDocument/2006/relationships/hyperlink" Target="mailto:mzss@kv-mzss.cz" TargetMode="External" /><Relationship Id="rId19" Type="http://schemas.openxmlformats.org/officeDocument/2006/relationships/hyperlink" Target="mailto:lesy@lazenskelesykv.cz" TargetMode="External" /><Relationship Id="rId20" Type="http://schemas.openxmlformats.org/officeDocument/2006/relationships/hyperlink" Target="mailto:j.choulik@mmkv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rantisek.francik@zstruhlarska.cz" TargetMode="External" /><Relationship Id="rId2" Type="http://schemas.openxmlformats.org/officeDocument/2006/relationships/hyperlink" Target="mailto:frantisek.francik@zstruhlarska.cz" TargetMode="External" /><Relationship Id="rId3" Type="http://schemas.openxmlformats.org/officeDocument/2006/relationships/hyperlink" Target="mailto:zskonecna-reditel@quick.cz" TargetMode="External" /><Relationship Id="rId4" Type="http://schemas.openxmlformats.org/officeDocument/2006/relationships/hyperlink" Target="mailto:zskonecna-reditel@quick.cz" TargetMode="External" /><Relationship Id="rId5" Type="http://schemas.openxmlformats.org/officeDocument/2006/relationships/hyperlink" Target="mailto:poula@zskvary.cz" TargetMode="External" /><Relationship Id="rId6" Type="http://schemas.openxmlformats.org/officeDocument/2006/relationships/hyperlink" Target="mailto:poula@zskvary.cz" TargetMode="External" /><Relationship Id="rId7" Type="http://schemas.openxmlformats.org/officeDocument/2006/relationships/hyperlink" Target="mailto:zsdyslekticka.kv@seznam.cz" TargetMode="External" /><Relationship Id="rId8" Type="http://schemas.openxmlformats.org/officeDocument/2006/relationships/hyperlink" Target="mailto:prenkova@zskomenskeho-kv.cz" TargetMode="External" /><Relationship Id="rId9" Type="http://schemas.openxmlformats.org/officeDocument/2006/relationships/hyperlink" Target="mailto:&#353;kola@zsruzovyvrch.eu" TargetMode="External" /><Relationship Id="rId10" Type="http://schemas.openxmlformats.org/officeDocument/2006/relationships/hyperlink" Target="mailto:&#353;kola@zsruzovyvrch.eu" TargetMode="External" /><Relationship Id="rId11" Type="http://schemas.openxmlformats.org/officeDocument/2006/relationships/hyperlink" Target="mailto:bretislav.svoboda@zsazus.cz" TargetMode="External" /><Relationship Id="rId12" Type="http://schemas.openxmlformats.org/officeDocument/2006/relationships/hyperlink" Target="mailto:bretislav.svoboda@zsazus.cz" TargetMode="External" /><Relationship Id="rId13" Type="http://schemas.openxmlformats.org/officeDocument/2006/relationships/hyperlink" Target="mailto:bretislav.svoboda@zsazus.cz" TargetMode="External" /><Relationship Id="rId14" Type="http://schemas.openxmlformats.org/officeDocument/2006/relationships/hyperlink" Target="mailto:info@jazkvary.cz" TargetMode="External" /><Relationship Id="rId15" Type="http://schemas.openxmlformats.org/officeDocument/2006/relationships/hyperlink" Target="mailto:zsdukla@seznam.cz" TargetMode="External" /><Relationship Id="rId16" Type="http://schemas.openxmlformats.org/officeDocument/2006/relationships/hyperlink" Target="mailto:zsdukla@seznam.cz" TargetMode="External" /><Relationship Id="rId17" Type="http://schemas.openxmlformats.org/officeDocument/2006/relationships/hyperlink" Target="mailto:posta@skoladvory.cz" TargetMode="External" /><Relationship Id="rId18" Type="http://schemas.openxmlformats.org/officeDocument/2006/relationships/hyperlink" Target="mailto:posta@skoladvory.cz" TargetMode="External" /><Relationship Id="rId19" Type="http://schemas.openxmlformats.org/officeDocument/2006/relationships/hyperlink" Target="mailto:posta@skoladvory.cz" TargetMode="External" /><Relationship Id="rId20" Type="http://schemas.openxmlformats.org/officeDocument/2006/relationships/hyperlink" Target="mailto:reditelka@materinkykv.cz" TargetMode="External" /><Relationship Id="rId21" Type="http://schemas.openxmlformats.org/officeDocument/2006/relationships/hyperlink" Target="mailto:2.ms.reditelka@seznam.cz;" TargetMode="External" /><Relationship Id="rId22" Type="http://schemas.openxmlformats.org/officeDocument/2006/relationships/hyperlink" Target="mailto:reditelka@materinkykv.cz" TargetMode="External" /><Relationship Id="rId23" Type="http://schemas.openxmlformats.org/officeDocument/2006/relationships/hyperlink" Target="mailto:reditelka@materinkykv.cz" TargetMode="External" /><Relationship Id="rId24" Type="http://schemas.openxmlformats.org/officeDocument/2006/relationships/hyperlink" Target="mailto:reditelka@materinkykv.cz" TargetMode="External" /><Relationship Id="rId25" Type="http://schemas.openxmlformats.org/officeDocument/2006/relationships/hyperlink" Target="mailto:reditelka@materinkykv.cz" TargetMode="External" /><Relationship Id="rId26" Type="http://schemas.openxmlformats.org/officeDocument/2006/relationships/hyperlink" Target="mailto:reditelka@materinkykv.cz" TargetMode="External" /><Relationship Id="rId27" Type="http://schemas.openxmlformats.org/officeDocument/2006/relationships/hyperlink" Target="mailto:reditelka@materinkykv.cz" TargetMode="External" /><Relationship Id="rId28" Type="http://schemas.openxmlformats.org/officeDocument/2006/relationships/hyperlink" Target="mailto:reditelka@materinkykv.cz" TargetMode="External" /><Relationship Id="rId29" Type="http://schemas.openxmlformats.org/officeDocument/2006/relationships/hyperlink" Target="mailto:reditelka@materinkykv.cz" TargetMode="External" /><Relationship Id="rId30" Type="http://schemas.openxmlformats.org/officeDocument/2006/relationships/hyperlink" Target="mailto:reditelka@materinkykv.cz" TargetMode="External" /><Relationship Id="rId31" Type="http://schemas.openxmlformats.org/officeDocument/2006/relationships/hyperlink" Target="mailto:2.ms.reditelka@seznam.cz;" TargetMode="External" /><Relationship Id="rId32" Type="http://schemas.openxmlformats.org/officeDocument/2006/relationships/hyperlink" Target="mailto:2.ms.reditelka@seznam.cz;" TargetMode="External" /><Relationship Id="rId33" Type="http://schemas.openxmlformats.org/officeDocument/2006/relationships/hyperlink" Target="mailto:2.ms.reditelka@seznam.cz;" TargetMode="External" /><Relationship Id="rId34" Type="http://schemas.openxmlformats.org/officeDocument/2006/relationships/hyperlink" Target="mailto:2.ms.reditelka@seznam.cz;" TargetMode="External" /><Relationship Id="rId35" Type="http://schemas.openxmlformats.org/officeDocument/2006/relationships/hyperlink" Target="mailto:2.ms.reditelka@seznam.cz;" TargetMode="External" /><Relationship Id="rId36" Type="http://schemas.openxmlformats.org/officeDocument/2006/relationships/hyperlink" Target="mailto:2.ms.reditelka@seznam.cz;" TargetMode="External" /><Relationship Id="rId37" Type="http://schemas.openxmlformats.org/officeDocument/2006/relationships/hyperlink" Target="mailto:info@slpkv.cz" TargetMode="External" /><Relationship Id="rId38" Type="http://schemas.openxmlformats.org/officeDocument/2006/relationships/hyperlink" Target="mailto:fidrmucova@dpkv.cz" TargetMode="External" /><Relationship Id="rId39" Type="http://schemas.openxmlformats.org/officeDocument/2006/relationships/hyperlink" Target="mailto:fidrmucova@dpkv.cz" TargetMode="External" /><Relationship Id="rId40" Type="http://schemas.openxmlformats.org/officeDocument/2006/relationships/hyperlink" Target="mailto:fidrmucova@dpkv.cz" TargetMode="External" /><Relationship Id="rId41" Type="http://schemas.openxmlformats.org/officeDocument/2006/relationships/hyperlink" Target="mailto:fidrmucova@dpkv.cz" TargetMode="External" /><Relationship Id="rId42" Type="http://schemas.openxmlformats.org/officeDocument/2006/relationships/hyperlink" Target="mailto:mzss@kv-mzss.cz" TargetMode="External" /><Relationship Id="rId43" Type="http://schemas.openxmlformats.org/officeDocument/2006/relationships/hyperlink" Target="mailto:mzss@kv-mzss.cz" TargetMode="External" /><Relationship Id="rId44" Type="http://schemas.openxmlformats.org/officeDocument/2006/relationships/hyperlink" Target="mailto:mzss@kv-mzss.cz" TargetMode="External" /><Relationship Id="rId45" Type="http://schemas.openxmlformats.org/officeDocument/2006/relationships/hyperlink" Target="mailto:mzss@kv-mzss.cz" TargetMode="External" /><Relationship Id="rId46" Type="http://schemas.openxmlformats.org/officeDocument/2006/relationships/hyperlink" Target="mailto:lesy@lazenskelesykv.cz" TargetMode="External" /><Relationship Id="rId47" Type="http://schemas.openxmlformats.org/officeDocument/2006/relationships/hyperlink" Target="mailto:lesy@lazenskelesykv.cz" TargetMode="External" /><Relationship Id="rId48" Type="http://schemas.openxmlformats.org/officeDocument/2006/relationships/hyperlink" Target="mailto:m.vlasak@mpkv.cz" TargetMode="External" /><Relationship Id="rId49" Type="http://schemas.openxmlformats.org/officeDocument/2006/relationships/hyperlink" Target="mailto:j.choulik@mmkv.cz" TargetMode="External" /><Relationship Id="rId50" Type="http://schemas.openxmlformats.org/officeDocument/2006/relationships/hyperlink" Target="mailto:f.lepik@mmkv.cz" TargetMode="External" /><Relationship Id="rId51" Type="http://schemas.openxmlformats.org/officeDocument/2006/relationships/hyperlink" Target="mailto:j.choulik@mmkv.cz" TargetMode="External" /><Relationship Id="rId52" Type="http://schemas.openxmlformats.org/officeDocument/2006/relationships/hyperlink" Target="mailto:f.skaryd@mmkv.cz" TargetMode="External" /><Relationship Id="rId53" Type="http://schemas.openxmlformats.org/officeDocument/2006/relationships/hyperlink" Target="mailto:sprava@recomreality.cz" TargetMode="External" /><Relationship Id="rId54" Type="http://schemas.openxmlformats.org/officeDocument/2006/relationships/hyperlink" Target="mailto:j.choulik@mmkv.cz" TargetMode="External" /><Relationship Id="rId55" Type="http://schemas.openxmlformats.org/officeDocument/2006/relationships/hyperlink" Target="mailto:f.lepik@mmkv.cz" TargetMode="External" /><Relationship Id="rId56" Type="http://schemas.openxmlformats.org/officeDocument/2006/relationships/hyperlink" Target="mailto:f.skaryd@mmkv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rohar@ensytra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130" zoomScaleNormal="130" workbookViewId="0" topLeftCell="A1">
      <selection activeCell="A25" sqref="A25"/>
    </sheetView>
  </sheetViews>
  <sheetFormatPr defaultColWidth="9.140625" defaultRowHeight="15"/>
  <cols>
    <col min="1" max="1" width="71.8515625" style="39" bestFit="1" customWidth="1"/>
    <col min="2" max="2" width="12.140625" style="39" customWidth="1"/>
    <col min="3" max="3" width="11.7109375" style="39" customWidth="1"/>
    <col min="4" max="4" width="11.421875" style="39" bestFit="1" customWidth="1"/>
    <col min="5" max="5" width="12.421875" style="39" bestFit="1" customWidth="1"/>
    <col min="6" max="6" width="7.8515625" style="39" customWidth="1"/>
    <col min="7" max="7" width="6.28125" style="39" customWidth="1"/>
    <col min="8" max="8" width="19.140625" style="35" bestFit="1" customWidth="1"/>
    <col min="9" max="9" width="10.140625" style="35" bestFit="1" customWidth="1"/>
    <col min="10" max="10" width="26.00390625" style="35" bestFit="1" customWidth="1"/>
    <col min="11" max="11" width="17.421875" style="35" bestFit="1" customWidth="1"/>
    <col min="12" max="16384" width="9.140625" style="39" customWidth="1"/>
  </cols>
  <sheetData>
    <row r="1" spans="1:11" ht="81" customHeight="1" thickBot="1">
      <c r="A1" s="171" t="s">
        <v>268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40" customFormat="1" ht="15" thickTop="1">
      <c r="A2" s="173" t="s">
        <v>274</v>
      </c>
      <c r="B2" s="169" t="s">
        <v>273</v>
      </c>
      <c r="C2" s="172" t="s">
        <v>269</v>
      </c>
      <c r="D2" s="172"/>
      <c r="E2" s="172"/>
      <c r="F2" s="172"/>
      <c r="G2" s="172"/>
      <c r="H2" s="175" t="s">
        <v>271</v>
      </c>
      <c r="I2" s="175" t="s">
        <v>272</v>
      </c>
      <c r="J2" s="175" t="s">
        <v>189</v>
      </c>
      <c r="K2" s="167" t="s">
        <v>190</v>
      </c>
    </row>
    <row r="3" spans="1:11" s="40" customFormat="1" ht="29.25" customHeight="1" thickBot="1">
      <c r="A3" s="174"/>
      <c r="B3" s="170"/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176"/>
      <c r="I3" s="176"/>
      <c r="J3" s="176"/>
      <c r="K3" s="168"/>
    </row>
    <row r="4" spans="1:11" ht="13.5">
      <c r="A4" s="60" t="s">
        <v>20</v>
      </c>
      <c r="B4" s="61" t="s">
        <v>22</v>
      </c>
      <c r="C4" s="62" t="s">
        <v>10</v>
      </c>
      <c r="D4" s="62" t="s">
        <v>21</v>
      </c>
      <c r="E4" s="36">
        <v>2035</v>
      </c>
      <c r="F4" s="36">
        <v>21</v>
      </c>
      <c r="G4" s="36">
        <v>36120</v>
      </c>
      <c r="H4" s="42" t="s">
        <v>247</v>
      </c>
      <c r="I4" s="42">
        <v>353118241</v>
      </c>
      <c r="J4" s="63" t="s">
        <v>248</v>
      </c>
      <c r="K4" s="64" t="s">
        <v>251</v>
      </c>
    </row>
    <row r="5" spans="1:11" ht="13.5">
      <c r="A5" s="50" t="s">
        <v>43</v>
      </c>
      <c r="B5" s="15" t="s">
        <v>44</v>
      </c>
      <c r="C5" s="13" t="s">
        <v>10</v>
      </c>
      <c r="D5" s="13" t="s">
        <v>46</v>
      </c>
      <c r="E5" s="14">
        <v>656</v>
      </c>
      <c r="F5" s="14">
        <v>1</v>
      </c>
      <c r="G5" s="14">
        <v>36309</v>
      </c>
      <c r="H5" s="25" t="s">
        <v>236</v>
      </c>
      <c r="I5" s="25">
        <v>353505340</v>
      </c>
      <c r="J5" s="43" t="s">
        <v>237</v>
      </c>
      <c r="K5" s="51" t="s">
        <v>238</v>
      </c>
    </row>
    <row r="6" spans="1:11" ht="13.5">
      <c r="A6" s="50" t="s">
        <v>33</v>
      </c>
      <c r="B6" s="15" t="s">
        <v>34</v>
      </c>
      <c r="C6" s="13" t="s">
        <v>10</v>
      </c>
      <c r="D6" s="13" t="s">
        <v>35</v>
      </c>
      <c r="E6" s="14">
        <v>621</v>
      </c>
      <c r="F6" s="14">
        <v>16</v>
      </c>
      <c r="G6" s="14">
        <v>36020</v>
      </c>
      <c r="H6" s="25" t="s">
        <v>239</v>
      </c>
      <c r="I6" s="25">
        <v>353575868</v>
      </c>
      <c r="J6" s="43" t="s">
        <v>240</v>
      </c>
      <c r="K6" s="51" t="s">
        <v>241</v>
      </c>
    </row>
    <row r="7" spans="1:11" ht="13.5">
      <c r="A7" s="50" t="s">
        <v>146</v>
      </c>
      <c r="B7" s="15" t="s">
        <v>13</v>
      </c>
      <c r="C7" s="13" t="s">
        <v>10</v>
      </c>
      <c r="D7" s="13" t="s">
        <v>11</v>
      </c>
      <c r="E7" s="14">
        <v>2004</v>
      </c>
      <c r="F7" s="14">
        <v>2</v>
      </c>
      <c r="G7" s="14">
        <v>36101</v>
      </c>
      <c r="H7" s="25" t="s">
        <v>233</v>
      </c>
      <c r="I7" s="25">
        <v>353360825</v>
      </c>
      <c r="J7" s="43" t="s">
        <v>234</v>
      </c>
      <c r="K7" s="51" t="s">
        <v>235</v>
      </c>
    </row>
    <row r="8" spans="1:11" ht="13.5">
      <c r="A8" s="50" t="s">
        <v>145</v>
      </c>
      <c r="B8" s="15" t="s">
        <v>14</v>
      </c>
      <c r="C8" s="13" t="s">
        <v>10</v>
      </c>
      <c r="D8" s="13" t="s">
        <v>15</v>
      </c>
      <c r="E8" s="14">
        <v>804</v>
      </c>
      <c r="F8" s="14">
        <v>35</v>
      </c>
      <c r="G8" s="14">
        <v>36001</v>
      </c>
      <c r="H8" s="25" t="s">
        <v>242</v>
      </c>
      <c r="I8" s="25">
        <v>353225468</v>
      </c>
      <c r="J8" s="43" t="s">
        <v>243</v>
      </c>
      <c r="K8" s="51" t="s">
        <v>244</v>
      </c>
    </row>
    <row r="9" spans="1:11" ht="13.5">
      <c r="A9" s="50" t="s">
        <v>154</v>
      </c>
      <c r="B9" s="15" t="s">
        <v>57</v>
      </c>
      <c r="C9" s="13" t="s">
        <v>10</v>
      </c>
      <c r="D9" s="13" t="s">
        <v>21</v>
      </c>
      <c r="E9" s="13">
        <v>1117</v>
      </c>
      <c r="F9" s="13">
        <v>25</v>
      </c>
      <c r="G9" s="13">
        <v>36001</v>
      </c>
      <c r="H9" s="21" t="s">
        <v>194</v>
      </c>
      <c r="I9" s="21">
        <v>775855595</v>
      </c>
      <c r="J9" s="44" t="s">
        <v>195</v>
      </c>
      <c r="K9" s="52" t="s">
        <v>196</v>
      </c>
    </row>
    <row r="10" spans="1:11" ht="13.5">
      <c r="A10" s="50" t="s">
        <v>152</v>
      </c>
      <c r="B10" s="45" t="s">
        <v>270</v>
      </c>
      <c r="C10" s="13" t="s">
        <v>10</v>
      </c>
      <c r="D10" s="13" t="s">
        <v>61</v>
      </c>
      <c r="E10" s="14">
        <v>336</v>
      </c>
      <c r="F10" s="14">
        <v>15</v>
      </c>
      <c r="G10" s="14">
        <v>36005</v>
      </c>
      <c r="H10" s="25" t="s">
        <v>198</v>
      </c>
      <c r="I10" s="25">
        <v>353447022</v>
      </c>
      <c r="J10" s="43" t="s">
        <v>199</v>
      </c>
      <c r="K10" s="51" t="s">
        <v>200</v>
      </c>
    </row>
    <row r="11" spans="1:11" ht="13.5">
      <c r="A11" s="50" t="s">
        <v>160</v>
      </c>
      <c r="B11" s="15" t="s">
        <v>64</v>
      </c>
      <c r="C11" s="13" t="s">
        <v>10</v>
      </c>
      <c r="D11" s="13" t="s">
        <v>65</v>
      </c>
      <c r="E11" s="14">
        <v>553</v>
      </c>
      <c r="F11" s="14">
        <v>19</v>
      </c>
      <c r="G11" s="14">
        <v>36009</v>
      </c>
      <c r="H11" s="25" t="s">
        <v>201</v>
      </c>
      <c r="I11" s="25">
        <v>353300333</v>
      </c>
      <c r="J11" s="43" t="s">
        <v>202</v>
      </c>
      <c r="K11" s="51" t="s">
        <v>203</v>
      </c>
    </row>
    <row r="12" spans="1:11" ht="13.5">
      <c r="A12" s="50" t="s">
        <v>149</v>
      </c>
      <c r="B12" s="15" t="s">
        <v>67</v>
      </c>
      <c r="C12" s="13" t="s">
        <v>10</v>
      </c>
      <c r="D12" s="13" t="s">
        <v>68</v>
      </c>
      <c r="E12" s="14">
        <v>1032</v>
      </c>
      <c r="F12" s="14">
        <v>31</v>
      </c>
      <c r="G12" s="14">
        <v>36001</v>
      </c>
      <c r="H12" s="25" t="s">
        <v>204</v>
      </c>
      <c r="I12" s="25">
        <v>604170950</v>
      </c>
      <c r="J12" s="43" t="s">
        <v>205</v>
      </c>
      <c r="K12" s="51" t="s">
        <v>206</v>
      </c>
    </row>
    <row r="13" spans="1:11" ht="13.5">
      <c r="A13" s="50" t="s">
        <v>155</v>
      </c>
      <c r="B13" s="15" t="s">
        <v>70</v>
      </c>
      <c r="C13" s="13" t="s">
        <v>10</v>
      </c>
      <c r="D13" s="13" t="s">
        <v>71</v>
      </c>
      <c r="E13" s="14">
        <v>917</v>
      </c>
      <c r="F13" s="14">
        <v>25</v>
      </c>
      <c r="G13" s="14">
        <v>36005</v>
      </c>
      <c r="H13" s="25" t="s">
        <v>207</v>
      </c>
      <c r="I13" s="25">
        <v>353564119</v>
      </c>
      <c r="J13" s="43" t="s">
        <v>208</v>
      </c>
      <c r="K13" s="51" t="s">
        <v>209</v>
      </c>
    </row>
    <row r="14" spans="1:11" ht="13.5">
      <c r="A14" s="50" t="s">
        <v>157</v>
      </c>
      <c r="B14" s="15" t="s">
        <v>75</v>
      </c>
      <c r="C14" s="13" t="s">
        <v>10</v>
      </c>
      <c r="D14" s="13" t="s">
        <v>76</v>
      </c>
      <c r="E14" s="14">
        <v>735</v>
      </c>
      <c r="F14" s="14">
        <v>11</v>
      </c>
      <c r="G14" s="14">
        <v>36010</v>
      </c>
      <c r="H14" s="25" t="s">
        <v>210</v>
      </c>
      <c r="I14" s="25">
        <v>353437114</v>
      </c>
      <c r="J14" s="46" t="s">
        <v>211</v>
      </c>
      <c r="K14" s="51" t="s">
        <v>212</v>
      </c>
    </row>
    <row r="15" spans="1:11" ht="13.5">
      <c r="A15" s="50" t="s">
        <v>172</v>
      </c>
      <c r="B15" s="15" t="s">
        <v>77</v>
      </c>
      <c r="C15" s="13" t="s">
        <v>10</v>
      </c>
      <c r="D15" s="13" t="s">
        <v>78</v>
      </c>
      <c r="E15" s="14">
        <v>1743</v>
      </c>
      <c r="F15" s="14">
        <v>19</v>
      </c>
      <c r="G15" s="14">
        <v>36001</v>
      </c>
      <c r="H15" s="25" t="s">
        <v>213</v>
      </c>
      <c r="I15" s="25">
        <v>725595502</v>
      </c>
      <c r="J15" s="46" t="s">
        <v>214</v>
      </c>
      <c r="K15" s="51" t="s">
        <v>215</v>
      </c>
    </row>
    <row r="16" spans="1:11" ht="13.5">
      <c r="A16" s="50" t="s">
        <v>170</v>
      </c>
      <c r="B16" s="15" t="s">
        <v>81</v>
      </c>
      <c r="C16" s="13" t="s">
        <v>10</v>
      </c>
      <c r="D16" s="13" t="s">
        <v>82</v>
      </c>
      <c r="E16" s="14">
        <v>346</v>
      </c>
      <c r="F16" s="14">
        <v>7</v>
      </c>
      <c r="G16" s="14">
        <v>36020</v>
      </c>
      <c r="H16" s="25" t="s">
        <v>216</v>
      </c>
      <c r="I16" s="25">
        <v>353224241</v>
      </c>
      <c r="J16" s="46" t="s">
        <v>217</v>
      </c>
      <c r="K16" s="51" t="s">
        <v>218</v>
      </c>
    </row>
    <row r="17" spans="1:11" ht="13.5">
      <c r="A17" s="50" t="s">
        <v>147</v>
      </c>
      <c r="B17" s="45">
        <v>49751751</v>
      </c>
      <c r="C17" s="13" t="s">
        <v>10</v>
      </c>
      <c r="D17" s="13" t="s">
        <v>85</v>
      </c>
      <c r="E17" s="14">
        <v>681</v>
      </c>
      <c r="F17" s="14">
        <v>19</v>
      </c>
      <c r="G17" s="14">
        <v>36017</v>
      </c>
      <c r="H17" s="25" t="s">
        <v>219</v>
      </c>
      <c r="I17" s="25">
        <v>353562686</v>
      </c>
      <c r="J17" s="43" t="s">
        <v>220</v>
      </c>
      <c r="K17" s="51" t="s">
        <v>221</v>
      </c>
    </row>
    <row r="18" spans="1:11" ht="13.5">
      <c r="A18" s="50" t="s">
        <v>167</v>
      </c>
      <c r="B18" s="15" t="s">
        <v>89</v>
      </c>
      <c r="C18" s="13" t="s">
        <v>10</v>
      </c>
      <c r="D18" s="13" t="s">
        <v>90</v>
      </c>
      <c r="E18" s="14">
        <v>58</v>
      </c>
      <c r="F18" s="14">
        <v>1</v>
      </c>
      <c r="G18" s="14">
        <v>36006</v>
      </c>
      <c r="H18" s="25" t="s">
        <v>222</v>
      </c>
      <c r="I18" s="25">
        <v>353563428</v>
      </c>
      <c r="J18" s="46" t="s">
        <v>223</v>
      </c>
      <c r="K18" s="51" t="s">
        <v>226</v>
      </c>
    </row>
    <row r="19" spans="1:11" ht="13.5">
      <c r="A19" s="50" t="s">
        <v>177</v>
      </c>
      <c r="B19" s="45">
        <v>71237003</v>
      </c>
      <c r="C19" s="13" t="s">
        <v>10</v>
      </c>
      <c r="D19" s="13" t="s">
        <v>106</v>
      </c>
      <c r="E19" s="14">
        <v>48</v>
      </c>
      <c r="F19" s="14">
        <v>7</v>
      </c>
      <c r="G19" s="14">
        <v>36007</v>
      </c>
      <c r="H19" s="25" t="s">
        <v>227</v>
      </c>
      <c r="I19" s="25">
        <v>776142100</v>
      </c>
      <c r="J19" s="46" t="s">
        <v>228</v>
      </c>
      <c r="K19" s="51" t="s">
        <v>229</v>
      </c>
    </row>
    <row r="20" spans="1:11" ht="13.5">
      <c r="A20" s="50" t="s">
        <v>178</v>
      </c>
      <c r="B20" s="45">
        <v>71237011</v>
      </c>
      <c r="C20" s="13" t="s">
        <v>10</v>
      </c>
      <c r="D20" s="13" t="s">
        <v>76</v>
      </c>
      <c r="E20" s="13">
        <v>740</v>
      </c>
      <c r="F20" s="14">
        <v>16</v>
      </c>
      <c r="G20" s="13">
        <v>36010</v>
      </c>
      <c r="H20" s="21" t="s">
        <v>230</v>
      </c>
      <c r="I20" s="21">
        <v>353449570</v>
      </c>
      <c r="J20" s="47" t="s">
        <v>231</v>
      </c>
      <c r="K20" s="52" t="s">
        <v>232</v>
      </c>
    </row>
    <row r="21" spans="1:11" ht="13.5">
      <c r="A21" s="50" t="s">
        <v>33</v>
      </c>
      <c r="B21" s="15" t="s">
        <v>34</v>
      </c>
      <c r="C21" s="13" t="s">
        <v>10</v>
      </c>
      <c r="D21" s="13" t="s">
        <v>35</v>
      </c>
      <c r="E21" s="14">
        <v>621</v>
      </c>
      <c r="F21" s="14">
        <v>16</v>
      </c>
      <c r="G21" s="14">
        <v>36020</v>
      </c>
      <c r="H21" s="25" t="s">
        <v>239</v>
      </c>
      <c r="I21" s="25">
        <v>353575868</v>
      </c>
      <c r="J21" s="43" t="s">
        <v>240</v>
      </c>
      <c r="K21" s="51" t="s">
        <v>241</v>
      </c>
    </row>
    <row r="22" spans="1:11" ht="15" thickBot="1">
      <c r="A22" s="53" t="s">
        <v>167</v>
      </c>
      <c r="B22" s="54" t="s">
        <v>89</v>
      </c>
      <c r="C22" s="55" t="s">
        <v>10</v>
      </c>
      <c r="D22" s="55" t="s">
        <v>90</v>
      </c>
      <c r="E22" s="56">
        <v>58</v>
      </c>
      <c r="F22" s="56">
        <v>1</v>
      </c>
      <c r="G22" s="56">
        <v>36006</v>
      </c>
      <c r="H22" s="57" t="s">
        <v>222</v>
      </c>
      <c r="I22" s="57">
        <v>353563426</v>
      </c>
      <c r="J22" s="58" t="s">
        <v>223</v>
      </c>
      <c r="K22" s="59" t="s">
        <v>224</v>
      </c>
    </row>
    <row r="23" spans="1:11" ht="15" thickTop="1">
      <c r="A23" s="48"/>
      <c r="B23" s="48"/>
      <c r="C23" s="48"/>
      <c r="D23" s="29"/>
      <c r="E23" s="29"/>
      <c r="F23" s="41"/>
      <c r="G23" s="41"/>
      <c r="H23" s="30"/>
      <c r="I23" s="30"/>
      <c r="J23" s="30"/>
      <c r="K23" s="30"/>
    </row>
    <row r="24" spans="1:11" ht="13.5">
      <c r="A24" s="48"/>
      <c r="B24" s="48"/>
      <c r="C24" s="48"/>
      <c r="D24" s="29"/>
      <c r="E24" s="29"/>
      <c r="F24" s="41"/>
      <c r="G24" s="41"/>
      <c r="H24" s="30"/>
      <c r="I24" s="30"/>
      <c r="J24" s="30"/>
      <c r="K24" s="30"/>
    </row>
    <row r="25" spans="1:11" s="49" customFormat="1" ht="13.5">
      <c r="A25" s="48"/>
      <c r="B25" s="48"/>
      <c r="C25" s="48"/>
      <c r="D25" s="29"/>
      <c r="E25" s="29"/>
      <c r="F25" s="41"/>
      <c r="G25" s="41"/>
      <c r="H25" s="30"/>
      <c r="I25" s="30"/>
      <c r="J25" s="30"/>
      <c r="K25" s="30"/>
    </row>
    <row r="26" spans="1:11" s="49" customFormat="1" ht="13.5">
      <c r="A26" s="48"/>
      <c r="B26" s="48"/>
      <c r="C26" s="48"/>
      <c r="D26" s="29"/>
      <c r="E26" s="29"/>
      <c r="F26" s="41"/>
      <c r="G26" s="41"/>
      <c r="H26" s="30"/>
      <c r="I26" s="30"/>
      <c r="J26" s="30"/>
      <c r="K26" s="30"/>
    </row>
    <row r="27" spans="1:11" s="49" customFormat="1" ht="13.5">
      <c r="A27" s="48"/>
      <c r="B27" s="48"/>
      <c r="C27" s="48"/>
      <c r="D27" s="29"/>
      <c r="E27" s="29"/>
      <c r="F27" s="41"/>
      <c r="G27" s="41"/>
      <c r="H27" s="30"/>
      <c r="I27" s="30"/>
      <c r="J27" s="30"/>
      <c r="K27" s="30"/>
    </row>
    <row r="28" spans="1:11" s="49" customFormat="1" ht="13.5">
      <c r="A28" s="48"/>
      <c r="B28" s="48"/>
      <c r="C28" s="48"/>
      <c r="D28" s="29"/>
      <c r="E28" s="29"/>
      <c r="F28" s="41"/>
      <c r="G28" s="41"/>
      <c r="H28" s="30"/>
      <c r="I28" s="30"/>
      <c r="J28" s="30"/>
      <c r="K28" s="30"/>
    </row>
    <row r="29" spans="1:11" s="49" customFormat="1" ht="13.5">
      <c r="A29" s="39"/>
      <c r="B29" s="39"/>
      <c r="C29" s="39"/>
      <c r="D29" s="39"/>
      <c r="E29" s="39"/>
      <c r="F29" s="39"/>
      <c r="G29" s="39"/>
      <c r="H29" s="35"/>
      <c r="I29" s="35"/>
      <c r="J29" s="35"/>
      <c r="K29" s="35"/>
    </row>
    <row r="30" spans="1:11" s="49" customFormat="1" ht="13.5">
      <c r="A30" s="39"/>
      <c r="B30" s="39"/>
      <c r="C30" s="39"/>
      <c r="D30" s="39"/>
      <c r="E30" s="39"/>
      <c r="F30" s="39"/>
      <c r="G30" s="39"/>
      <c r="H30" s="35"/>
      <c r="I30" s="35"/>
      <c r="J30" s="35"/>
      <c r="K30" s="35"/>
    </row>
    <row r="31" spans="1:11" s="49" customFormat="1" ht="13.5">
      <c r="A31" s="39"/>
      <c r="B31" s="39"/>
      <c r="C31" s="39"/>
      <c r="D31" s="39"/>
      <c r="E31" s="39"/>
      <c r="F31" s="39"/>
      <c r="G31" s="39"/>
      <c r="H31" s="35"/>
      <c r="I31" s="35"/>
      <c r="J31" s="35"/>
      <c r="K31" s="35"/>
    </row>
    <row r="32" spans="1:11" s="49" customFormat="1" ht="13.5">
      <c r="A32" s="39"/>
      <c r="B32" s="39"/>
      <c r="C32" s="39"/>
      <c r="D32" s="39"/>
      <c r="E32" s="39"/>
      <c r="F32" s="39"/>
      <c r="G32" s="39"/>
      <c r="H32" s="35"/>
      <c r="I32" s="35"/>
      <c r="J32" s="35"/>
      <c r="K32" s="35"/>
    </row>
    <row r="33" spans="1:11" s="49" customFormat="1" ht="13.5">
      <c r="A33" s="39"/>
      <c r="B33" s="39"/>
      <c r="C33" s="39"/>
      <c r="D33" s="39"/>
      <c r="E33" s="39"/>
      <c r="F33" s="39"/>
      <c r="G33" s="39"/>
      <c r="H33" s="35"/>
      <c r="I33" s="35"/>
      <c r="J33" s="35"/>
      <c r="K33" s="35"/>
    </row>
    <row r="34" spans="1:11" s="49" customFormat="1" ht="13.5">
      <c r="A34" s="39"/>
      <c r="B34" s="39"/>
      <c r="C34" s="39"/>
      <c r="D34" s="39"/>
      <c r="E34" s="39"/>
      <c r="F34" s="39"/>
      <c r="G34" s="39"/>
      <c r="H34" s="35"/>
      <c r="I34" s="35"/>
      <c r="J34" s="35"/>
      <c r="K34" s="35"/>
    </row>
    <row r="35" spans="1:11" s="49" customFormat="1" ht="13.5">
      <c r="A35" s="39"/>
      <c r="B35" s="39"/>
      <c r="C35" s="39"/>
      <c r="D35" s="39"/>
      <c r="E35" s="39"/>
      <c r="F35" s="39"/>
      <c r="G35" s="39"/>
      <c r="H35" s="35"/>
      <c r="I35" s="35"/>
      <c r="J35" s="35"/>
      <c r="K35" s="35"/>
    </row>
    <row r="36" spans="1:11" s="49" customFormat="1" ht="13.5">
      <c r="A36" s="39"/>
      <c r="B36" s="39"/>
      <c r="C36" s="39"/>
      <c r="D36" s="39"/>
      <c r="E36" s="39"/>
      <c r="F36" s="39"/>
      <c r="G36" s="39"/>
      <c r="H36" s="35"/>
      <c r="I36" s="35"/>
      <c r="J36" s="35"/>
      <c r="K36" s="35"/>
    </row>
    <row r="37" spans="1:11" s="49" customFormat="1" ht="13.5">
      <c r="A37" s="39"/>
      <c r="B37" s="39"/>
      <c r="C37" s="39"/>
      <c r="D37" s="39"/>
      <c r="E37" s="39"/>
      <c r="F37" s="39"/>
      <c r="G37" s="39"/>
      <c r="H37" s="35"/>
      <c r="I37" s="35"/>
      <c r="J37" s="35"/>
      <c r="K37" s="35"/>
    </row>
    <row r="38" spans="1:11" s="49" customFormat="1" ht="13.5">
      <c r="A38" s="39"/>
      <c r="B38" s="39"/>
      <c r="C38" s="39"/>
      <c r="D38" s="39"/>
      <c r="E38" s="39"/>
      <c r="F38" s="39"/>
      <c r="G38" s="39"/>
      <c r="H38" s="35"/>
      <c r="I38" s="35"/>
      <c r="J38" s="35"/>
      <c r="K38" s="35"/>
    </row>
    <row r="39" spans="1:11" s="49" customFormat="1" ht="13.5">
      <c r="A39" s="39"/>
      <c r="B39" s="39"/>
      <c r="C39" s="39"/>
      <c r="D39" s="39"/>
      <c r="E39" s="39"/>
      <c r="F39" s="39"/>
      <c r="G39" s="39"/>
      <c r="H39" s="35"/>
      <c r="I39" s="35"/>
      <c r="J39" s="35"/>
      <c r="K39" s="35"/>
    </row>
    <row r="40" spans="1:11" s="49" customFormat="1" ht="13.5">
      <c r="A40" s="39"/>
      <c r="B40" s="39"/>
      <c r="C40" s="39"/>
      <c r="D40" s="39"/>
      <c r="E40" s="39"/>
      <c r="F40" s="39"/>
      <c r="G40" s="39"/>
      <c r="H40" s="35"/>
      <c r="I40" s="35"/>
      <c r="J40" s="35"/>
      <c r="K40" s="35"/>
    </row>
  </sheetData>
  <sheetProtection/>
  <mergeCells count="8">
    <mergeCell ref="K2:K3"/>
    <mergeCell ref="B2:B3"/>
    <mergeCell ref="A1:K1"/>
    <mergeCell ref="C2:G2"/>
    <mergeCell ref="A2:A3"/>
    <mergeCell ref="H2:H3"/>
    <mergeCell ref="I2:I3"/>
    <mergeCell ref="J2:J3"/>
  </mergeCells>
  <conditionalFormatting sqref="B4">
    <cfRule type="duplicateValues" priority="14" dxfId="55" stopIfTrue="1">
      <formula>AND(COUNTIF('příloha č. 1'!$B$4:$B$4,'příloha č. 1'!B4)&gt;1,NOT(ISBLANK('příloha č. 1'!B4)))</formula>
    </cfRule>
  </conditionalFormatting>
  <conditionalFormatting sqref="B10">
    <cfRule type="duplicateValues" priority="13" dxfId="55" stopIfTrue="1">
      <formula>AND(COUNTIF('příloha č. 1'!$B$10:$B$10,'příloha č. 1'!B10)&gt;1,NOT(ISBLANK('příloha č. 1'!B10)))</formula>
    </cfRule>
  </conditionalFormatting>
  <conditionalFormatting sqref="B9">
    <cfRule type="duplicateValues" priority="12" dxfId="55" stopIfTrue="1">
      <formula>AND(COUNTIF('příloha č. 1'!$B$9:$B$9,'příloha č. 1'!B9)&gt;1,NOT(ISBLANK('příloha č. 1'!B9)))</formula>
    </cfRule>
  </conditionalFormatting>
  <conditionalFormatting sqref="B12">
    <cfRule type="duplicateValues" priority="11" dxfId="55" stopIfTrue="1">
      <formula>AND(COUNTIF('příloha č. 1'!$B$12:$B$12,'příloha č. 1'!B12)&gt;1,NOT(ISBLANK('příloha č. 1'!B12)))</formula>
    </cfRule>
  </conditionalFormatting>
  <conditionalFormatting sqref="B15">
    <cfRule type="duplicateValues" priority="10" dxfId="55" stopIfTrue="1">
      <formula>AND(COUNTIF('příloha č. 1'!$B$15:$B$15,'příloha č. 1'!B15)&gt;1,NOT(ISBLANK('příloha č. 1'!B15)))</formula>
    </cfRule>
  </conditionalFormatting>
  <conditionalFormatting sqref="B13">
    <cfRule type="duplicateValues" priority="9" dxfId="55" stopIfTrue="1">
      <formula>AND(COUNTIF('příloha č. 1'!$B$13:$B$13,'příloha č. 1'!B13)&gt;1,NOT(ISBLANK('příloha č. 1'!B13)))</formula>
    </cfRule>
  </conditionalFormatting>
  <conditionalFormatting sqref="B17">
    <cfRule type="duplicateValues" priority="8" dxfId="55" stopIfTrue="1">
      <formula>AND(COUNTIF('příloha č. 1'!$B$17:$B$17,'příloha č. 1'!B17)&gt;1,NOT(ISBLANK('příloha č. 1'!B17)))</formula>
    </cfRule>
  </conditionalFormatting>
  <conditionalFormatting sqref="B8">
    <cfRule type="duplicateValues" priority="7" dxfId="55" stopIfTrue="1">
      <formula>AND(COUNTIF('příloha č. 1'!$B$8:$B$8,'příloha č. 1'!B8)&gt;1,NOT(ISBLANK('příloha č. 1'!B8)))</formula>
    </cfRule>
  </conditionalFormatting>
  <conditionalFormatting sqref="B16">
    <cfRule type="duplicateValues" priority="6" dxfId="55" stopIfTrue="1">
      <formula>AND(COUNTIF('příloha č. 1'!$B$16:$B$16,'příloha č. 1'!B16)&gt;1,NOT(ISBLANK('příloha č. 1'!B16)))</formula>
    </cfRule>
  </conditionalFormatting>
  <conditionalFormatting sqref="B6">
    <cfRule type="duplicateValues" priority="5" dxfId="55" stopIfTrue="1">
      <formula>AND(COUNTIF('příloha č. 1'!$B$6:$B$6,'příloha č. 1'!B6)&gt;1,NOT(ISBLANK('příloha č. 1'!B6)))</formula>
    </cfRule>
  </conditionalFormatting>
  <conditionalFormatting sqref="B7">
    <cfRule type="duplicateValues" priority="4" dxfId="55" stopIfTrue="1">
      <formula>AND(COUNTIF('příloha č. 1'!$B$7:$B$7,'příloha č. 1'!B7)&gt;1,NOT(ISBLANK('příloha č. 1'!B7)))</formula>
    </cfRule>
  </conditionalFormatting>
  <conditionalFormatting sqref="B5">
    <cfRule type="duplicateValues" priority="3" dxfId="55" stopIfTrue="1">
      <formula>AND(COUNTIF('příloha č. 1'!$B$5:$B$5,'příloha č. 1'!B5)&gt;1,NOT(ISBLANK('příloha č. 1'!B5)))</formula>
    </cfRule>
  </conditionalFormatting>
  <conditionalFormatting sqref="B18">
    <cfRule type="duplicateValues" priority="2" dxfId="55" stopIfTrue="1">
      <formula>AND(COUNTIF('příloha č. 1'!$B$18:$B$18,'příloha č. 1'!B18)&gt;1,NOT(ISBLANK('příloha č. 1'!B18)))</formula>
    </cfRule>
  </conditionalFormatting>
  <conditionalFormatting sqref="B19">
    <cfRule type="duplicateValues" priority="1" dxfId="55" stopIfTrue="1">
      <formula>AND(COUNTIF('příloha č. 1'!$B$19:$B$19,'příloha č. 1'!B19)&gt;1,NOT(ISBLANK('příloha č. 1'!B19)))</formula>
    </cfRule>
  </conditionalFormatting>
  <hyperlinks>
    <hyperlink ref="J17" r:id="rId1" display="frantisek.francik@zstruhlarska.cz"/>
    <hyperlink ref="J13" r:id="rId2" display="zskonecna-reditel@quick.cz"/>
    <hyperlink ref="J15" r:id="rId3" display="poula@zskvary.cz"/>
    <hyperlink ref="J16" r:id="rId4" display="zsdyslekticka.kv@seznam.cz"/>
    <hyperlink ref="J11" r:id="rId5" display="prenkova@zskomenskeho-kv.cz"/>
    <hyperlink ref="J14" r:id="rId6" display="škola@zsruzovyvrch.eu"/>
    <hyperlink ref="J10" r:id="rId7" display="mailto:bretislav.svoboda@zsazus.cz"/>
    <hyperlink ref="J12" r:id="rId8" display="mailto:info@jazkvary.cz"/>
    <hyperlink ref="J9" r:id="rId9" display="zsdukla@seznam.cz"/>
    <hyperlink ref="J22" r:id="rId10" display="posta@skoladvory.cz"/>
    <hyperlink ref="J18:J19" r:id="rId11" display="posta@skoladvory.cz"/>
    <hyperlink ref="J18" r:id="rId12" display="posta@skoladvory.cz"/>
    <hyperlink ref="J19" r:id="rId13" display="reditelka@materinkykv.cz"/>
    <hyperlink ref="J20" r:id="rId14" display="2.ms.reditelka@seznam.cz;"/>
    <hyperlink ref="J7" r:id="rId15" display="info@slpkv.cz"/>
    <hyperlink ref="J5" r:id="rId16" display="fidrmucova@dpkv.cz "/>
    <hyperlink ref="J6" r:id="rId17" display="mzss@kv-mzss.cz"/>
    <hyperlink ref="J21" r:id="rId18" display="mzss@kv-mzss.cz"/>
    <hyperlink ref="J8" r:id="rId19" display="lesy@lazenskelesykv.cz"/>
    <hyperlink ref="J4" r:id="rId20" display="j.choulik@mmkv.cz"/>
  </hyperlinks>
  <printOptions/>
  <pageMargins left="0.7000000000000001" right="0.7000000000000001" top="0.7900000000000001" bottom="0.7900000000000001" header="0.30000000000000004" footer="0.30000000000000004"/>
  <pageSetup fitToHeight="1" fitToWidth="1"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="130" zoomScaleNormal="130" workbookViewId="0" topLeftCell="A1">
      <selection activeCell="Y69" sqref="Y69"/>
    </sheetView>
  </sheetViews>
  <sheetFormatPr defaultColWidth="9.140625" defaultRowHeight="15"/>
  <cols>
    <col min="1" max="1" width="7.8515625" style="39" customWidth="1"/>
    <col min="2" max="2" width="71.8515625" style="23" bestFit="1" customWidth="1"/>
    <col min="3" max="3" width="15.7109375" style="28" customWidth="1"/>
    <col min="4" max="4" width="11.7109375" style="23" customWidth="1"/>
    <col min="5" max="5" width="11.421875" style="23" bestFit="1" customWidth="1"/>
    <col min="6" max="6" width="12.421875" style="23" bestFit="1" customWidth="1"/>
    <col min="7" max="7" width="7.8515625" style="23" customWidth="1"/>
    <col min="8" max="8" width="6.28125" style="23" customWidth="1"/>
    <col min="9" max="9" width="9.140625" style="23" customWidth="1"/>
    <col min="10" max="10" width="79.28125" style="23" bestFit="1" customWidth="1"/>
    <col min="11" max="11" width="19.140625" style="23" bestFit="1" customWidth="1"/>
    <col min="12" max="12" width="13.421875" style="23" customWidth="1"/>
    <col min="13" max="13" width="26.00390625" style="23" bestFit="1" customWidth="1"/>
    <col min="14" max="14" width="21.140625" style="32" bestFit="1" customWidth="1"/>
    <col min="15" max="15" width="13.8515625" style="32" bestFit="1" customWidth="1"/>
    <col min="16" max="16" width="16.421875" style="32" bestFit="1" customWidth="1"/>
    <col min="17" max="17" width="17.00390625" style="32" bestFit="1" customWidth="1"/>
    <col min="18" max="18" width="16.140625" style="31" customWidth="1"/>
    <col min="19" max="19" width="13.421875" style="32" customWidth="1"/>
    <col min="20" max="20" width="10.421875" style="23" customWidth="1"/>
    <col min="21" max="21" width="9.140625" style="23" customWidth="1"/>
    <col min="22" max="22" width="13.00390625" style="32" customWidth="1"/>
    <col min="23" max="23" width="9.140625" style="33" customWidth="1"/>
    <col min="24" max="24" width="15.7109375" style="119" customWidth="1"/>
    <col min="25" max="25" width="25.7109375" style="34" bestFit="1" customWidth="1"/>
    <col min="26" max="16384" width="9.140625" style="23" customWidth="1"/>
  </cols>
  <sheetData>
    <row r="1" spans="1:24" s="39" customFormat="1" ht="81" customHeight="1" thickBot="1">
      <c r="A1" s="171" t="s">
        <v>275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N1" s="35"/>
      <c r="O1" s="35"/>
      <c r="P1" s="35"/>
      <c r="Q1" s="35"/>
      <c r="X1" s="118"/>
    </row>
    <row r="2" spans="1:25" s="95" customFormat="1" ht="13.5" customHeight="1" thickTop="1">
      <c r="A2" s="188" t="s">
        <v>7</v>
      </c>
      <c r="B2" s="179" t="s">
        <v>0</v>
      </c>
      <c r="C2" s="191" t="s">
        <v>181</v>
      </c>
      <c r="D2" s="179" t="s">
        <v>1</v>
      </c>
      <c r="E2" s="193" t="s">
        <v>269</v>
      </c>
      <c r="F2" s="193"/>
      <c r="G2" s="193"/>
      <c r="H2" s="193"/>
      <c r="I2" s="193"/>
      <c r="J2" s="184" t="s">
        <v>258</v>
      </c>
      <c r="K2" s="184" t="s">
        <v>271</v>
      </c>
      <c r="L2" s="184" t="s">
        <v>272</v>
      </c>
      <c r="M2" s="184" t="s">
        <v>189</v>
      </c>
      <c r="N2" s="184" t="s">
        <v>190</v>
      </c>
      <c r="O2" s="184" t="s">
        <v>191</v>
      </c>
      <c r="P2" s="184" t="s">
        <v>8</v>
      </c>
      <c r="Q2" s="186" t="s">
        <v>9</v>
      </c>
      <c r="R2" s="177" t="s">
        <v>183</v>
      </c>
      <c r="S2" s="179" t="s">
        <v>276</v>
      </c>
      <c r="T2" s="179"/>
      <c r="U2" s="179"/>
      <c r="V2" s="179"/>
      <c r="W2" s="179"/>
      <c r="X2" s="180" t="s">
        <v>277</v>
      </c>
      <c r="Y2" s="182" t="s">
        <v>186</v>
      </c>
    </row>
    <row r="3" spans="1:25" s="96" customFormat="1" ht="13.5" customHeight="1" thickBot="1">
      <c r="A3" s="189"/>
      <c r="B3" s="190"/>
      <c r="C3" s="192"/>
      <c r="D3" s="190"/>
      <c r="E3" s="107" t="s">
        <v>2</v>
      </c>
      <c r="F3" s="107" t="s">
        <v>3</v>
      </c>
      <c r="G3" s="108" t="s">
        <v>4</v>
      </c>
      <c r="H3" s="108" t="s">
        <v>5</v>
      </c>
      <c r="I3" s="107" t="s">
        <v>6</v>
      </c>
      <c r="J3" s="185"/>
      <c r="K3" s="185"/>
      <c r="L3" s="185"/>
      <c r="M3" s="185"/>
      <c r="N3" s="185"/>
      <c r="O3" s="185"/>
      <c r="P3" s="185"/>
      <c r="Q3" s="187"/>
      <c r="R3" s="178"/>
      <c r="S3" s="107" t="s">
        <v>3</v>
      </c>
      <c r="T3" s="108" t="s">
        <v>4</v>
      </c>
      <c r="U3" s="108" t="s">
        <v>5</v>
      </c>
      <c r="V3" s="107" t="s">
        <v>2</v>
      </c>
      <c r="W3" s="109" t="s">
        <v>6</v>
      </c>
      <c r="X3" s="181"/>
      <c r="Y3" s="183"/>
    </row>
    <row r="4" spans="1:25" ht="13.5">
      <c r="A4" s="97">
        <v>1</v>
      </c>
      <c r="B4" s="98" t="s">
        <v>257</v>
      </c>
      <c r="C4" s="99" t="s">
        <v>22</v>
      </c>
      <c r="D4" s="100" t="s">
        <v>23</v>
      </c>
      <c r="E4" s="101" t="s">
        <v>10</v>
      </c>
      <c r="F4" s="101" t="s">
        <v>21</v>
      </c>
      <c r="G4" s="18">
        <v>2035</v>
      </c>
      <c r="H4" s="18">
        <v>21</v>
      </c>
      <c r="I4" s="18">
        <v>36120</v>
      </c>
      <c r="J4" s="38" t="s">
        <v>261</v>
      </c>
      <c r="K4" s="18" t="s">
        <v>266</v>
      </c>
      <c r="L4" s="18">
        <v>353118241</v>
      </c>
      <c r="M4" s="102" t="s">
        <v>252</v>
      </c>
      <c r="N4" s="19" t="s">
        <v>251</v>
      </c>
      <c r="O4" s="104" t="s">
        <v>197</v>
      </c>
      <c r="P4" s="19">
        <v>9302039546</v>
      </c>
      <c r="Q4" s="110" t="s">
        <v>24</v>
      </c>
      <c r="R4" s="103" t="s">
        <v>185</v>
      </c>
      <c r="S4" s="104" t="s">
        <v>26</v>
      </c>
      <c r="T4" s="101">
        <v>38</v>
      </c>
      <c r="U4" s="101">
        <v>10</v>
      </c>
      <c r="V4" s="104" t="s">
        <v>25</v>
      </c>
      <c r="W4" s="105">
        <v>36017</v>
      </c>
      <c r="X4" s="120">
        <v>72.23</v>
      </c>
      <c r="Y4" s="106" t="s">
        <v>151</v>
      </c>
    </row>
    <row r="5" spans="1:25" ht="13.5" customHeight="1">
      <c r="A5" s="72">
        <v>2</v>
      </c>
      <c r="B5" s="73" t="s">
        <v>257</v>
      </c>
      <c r="C5" s="74" t="s">
        <v>22</v>
      </c>
      <c r="D5" s="16" t="s">
        <v>23</v>
      </c>
      <c r="E5" s="71" t="s">
        <v>10</v>
      </c>
      <c r="F5" s="71" t="s">
        <v>21</v>
      </c>
      <c r="G5" s="17">
        <v>2035</v>
      </c>
      <c r="H5" s="17">
        <v>21</v>
      </c>
      <c r="I5" s="17">
        <v>36120</v>
      </c>
      <c r="J5" s="37" t="s">
        <v>261</v>
      </c>
      <c r="K5" s="17" t="s">
        <v>266</v>
      </c>
      <c r="L5" s="17">
        <v>353118241</v>
      </c>
      <c r="M5" s="75" t="s">
        <v>252</v>
      </c>
      <c r="N5" s="24" t="s">
        <v>251</v>
      </c>
      <c r="O5" s="76" t="s">
        <v>197</v>
      </c>
      <c r="P5" s="24">
        <v>9301971301</v>
      </c>
      <c r="Q5" s="27" t="s">
        <v>27</v>
      </c>
      <c r="R5" s="20" t="s">
        <v>185</v>
      </c>
      <c r="S5" s="76" t="s">
        <v>29</v>
      </c>
      <c r="T5" s="71">
        <v>150</v>
      </c>
      <c r="U5" s="71"/>
      <c r="V5" s="76" t="s">
        <v>28</v>
      </c>
      <c r="W5" s="77">
        <v>36018</v>
      </c>
      <c r="X5" s="121">
        <v>33.836</v>
      </c>
      <c r="Y5" s="78" t="s">
        <v>151</v>
      </c>
    </row>
    <row r="6" spans="1:25" ht="13.5">
      <c r="A6" s="72">
        <v>3</v>
      </c>
      <c r="B6" s="73" t="s">
        <v>174</v>
      </c>
      <c r="C6" s="74" t="s">
        <v>22</v>
      </c>
      <c r="D6" s="16" t="s">
        <v>23</v>
      </c>
      <c r="E6" s="71" t="s">
        <v>10</v>
      </c>
      <c r="F6" s="71" t="s">
        <v>21</v>
      </c>
      <c r="G6" s="17">
        <v>34</v>
      </c>
      <c r="H6" s="17"/>
      <c r="I6" s="17">
        <v>36001</v>
      </c>
      <c r="J6" s="37" t="s">
        <v>260</v>
      </c>
      <c r="K6" s="17" t="s">
        <v>249</v>
      </c>
      <c r="L6" s="17">
        <v>353118901</v>
      </c>
      <c r="M6" s="79" t="s">
        <v>245</v>
      </c>
      <c r="N6" s="24" t="s">
        <v>251</v>
      </c>
      <c r="O6" s="76" t="s">
        <v>197</v>
      </c>
      <c r="P6" s="24">
        <v>9301970126</v>
      </c>
      <c r="Q6" s="27" t="s">
        <v>175</v>
      </c>
      <c r="R6" s="20" t="s">
        <v>185</v>
      </c>
      <c r="S6" s="76" t="s">
        <v>176</v>
      </c>
      <c r="T6" s="71">
        <v>34</v>
      </c>
      <c r="U6" s="71"/>
      <c r="V6" s="76" t="s">
        <v>10</v>
      </c>
      <c r="W6" s="77">
        <v>36001</v>
      </c>
      <c r="X6" s="121">
        <v>247.34</v>
      </c>
      <c r="Y6" s="78" t="s">
        <v>151</v>
      </c>
    </row>
    <row r="7" spans="1:25" ht="13.5">
      <c r="A7" s="72">
        <v>4</v>
      </c>
      <c r="B7" s="73" t="s">
        <v>173</v>
      </c>
      <c r="C7" s="74" t="s">
        <v>22</v>
      </c>
      <c r="D7" s="16" t="s">
        <v>23</v>
      </c>
      <c r="E7" s="71" t="s">
        <v>10</v>
      </c>
      <c r="F7" s="71" t="s">
        <v>21</v>
      </c>
      <c r="G7" s="17">
        <v>2035</v>
      </c>
      <c r="H7" s="17">
        <v>21</v>
      </c>
      <c r="I7" s="17">
        <v>36120</v>
      </c>
      <c r="J7" s="37" t="s">
        <v>262</v>
      </c>
      <c r="K7" s="17" t="s">
        <v>247</v>
      </c>
      <c r="L7" s="17">
        <v>353118241</v>
      </c>
      <c r="M7" s="75" t="s">
        <v>248</v>
      </c>
      <c r="N7" s="24" t="s">
        <v>251</v>
      </c>
      <c r="O7" s="76" t="s">
        <v>197</v>
      </c>
      <c r="P7" s="24">
        <v>9302465926</v>
      </c>
      <c r="Q7" s="27" t="s">
        <v>30</v>
      </c>
      <c r="R7" s="20" t="s">
        <v>185</v>
      </c>
      <c r="S7" s="76" t="s">
        <v>31</v>
      </c>
      <c r="T7" s="71">
        <v>907</v>
      </c>
      <c r="U7" s="71">
        <v>90</v>
      </c>
      <c r="V7" s="76" t="s">
        <v>10</v>
      </c>
      <c r="W7" s="77">
        <v>36005</v>
      </c>
      <c r="X7" s="121">
        <v>68.009</v>
      </c>
      <c r="Y7" s="78" t="s">
        <v>151</v>
      </c>
    </row>
    <row r="8" spans="1:25" ht="13.5">
      <c r="A8" s="97">
        <v>5</v>
      </c>
      <c r="B8" s="73" t="s">
        <v>173</v>
      </c>
      <c r="C8" s="74" t="s">
        <v>22</v>
      </c>
      <c r="D8" s="16" t="s">
        <v>23</v>
      </c>
      <c r="E8" s="71" t="s">
        <v>10</v>
      </c>
      <c r="F8" s="71" t="s">
        <v>21</v>
      </c>
      <c r="G8" s="17">
        <v>2035</v>
      </c>
      <c r="H8" s="17">
        <v>21</v>
      </c>
      <c r="I8" s="17">
        <v>36120</v>
      </c>
      <c r="J8" s="37" t="s">
        <v>262</v>
      </c>
      <c r="K8" s="17" t="s">
        <v>247</v>
      </c>
      <c r="L8" s="17">
        <v>353118241</v>
      </c>
      <c r="M8" s="75" t="s">
        <v>248</v>
      </c>
      <c r="N8" s="24" t="s">
        <v>251</v>
      </c>
      <c r="O8" s="76" t="s">
        <v>197</v>
      </c>
      <c r="P8" s="24">
        <v>9302465933</v>
      </c>
      <c r="Q8" s="27" t="s">
        <v>32</v>
      </c>
      <c r="R8" s="20" t="s">
        <v>185</v>
      </c>
      <c r="S8" s="76" t="s">
        <v>31</v>
      </c>
      <c r="T8" s="71">
        <v>907</v>
      </c>
      <c r="U8" s="71">
        <v>90</v>
      </c>
      <c r="V8" s="76" t="s">
        <v>10</v>
      </c>
      <c r="W8" s="77">
        <v>36005</v>
      </c>
      <c r="X8" s="121">
        <v>18.695</v>
      </c>
      <c r="Y8" s="78" t="s">
        <v>151</v>
      </c>
    </row>
    <row r="9" spans="1:25" ht="13.5">
      <c r="A9" s="72">
        <v>6</v>
      </c>
      <c r="B9" s="73" t="s">
        <v>246</v>
      </c>
      <c r="C9" s="74" t="s">
        <v>22</v>
      </c>
      <c r="D9" s="16" t="s">
        <v>23</v>
      </c>
      <c r="E9" s="71" t="s">
        <v>10</v>
      </c>
      <c r="F9" s="71" t="s">
        <v>21</v>
      </c>
      <c r="G9" s="26">
        <v>2035</v>
      </c>
      <c r="H9" s="26">
        <v>21</v>
      </c>
      <c r="I9" s="26">
        <v>36001</v>
      </c>
      <c r="J9" s="37" t="s">
        <v>263</v>
      </c>
      <c r="K9" s="17" t="s">
        <v>266</v>
      </c>
      <c r="L9" s="17">
        <v>353118241</v>
      </c>
      <c r="M9" s="75" t="s">
        <v>253</v>
      </c>
      <c r="N9" s="24" t="s">
        <v>251</v>
      </c>
      <c r="O9" s="76" t="s">
        <v>197</v>
      </c>
      <c r="P9" s="111">
        <v>9301867025</v>
      </c>
      <c r="Q9" s="22" t="s">
        <v>53</v>
      </c>
      <c r="R9" s="20" t="s">
        <v>185</v>
      </c>
      <c r="S9" s="76" t="s">
        <v>54</v>
      </c>
      <c r="T9" s="71">
        <v>1516</v>
      </c>
      <c r="U9" s="71">
        <v>1</v>
      </c>
      <c r="V9" s="76" t="s">
        <v>10</v>
      </c>
      <c r="W9" s="77">
        <v>36001</v>
      </c>
      <c r="X9" s="121">
        <v>34.749</v>
      </c>
      <c r="Y9" s="78" t="s">
        <v>151</v>
      </c>
    </row>
    <row r="10" spans="1:25" ht="13.5">
      <c r="A10" s="72">
        <v>7</v>
      </c>
      <c r="B10" s="73" t="s">
        <v>150</v>
      </c>
      <c r="C10" s="74" t="s">
        <v>22</v>
      </c>
      <c r="D10" s="16" t="s">
        <v>23</v>
      </c>
      <c r="E10" s="71" t="s">
        <v>10</v>
      </c>
      <c r="F10" s="71" t="s">
        <v>21</v>
      </c>
      <c r="G10" s="26">
        <v>2035</v>
      </c>
      <c r="H10" s="26">
        <v>21</v>
      </c>
      <c r="I10" s="26">
        <v>36001</v>
      </c>
      <c r="J10" s="37" t="s">
        <v>263</v>
      </c>
      <c r="K10" s="17" t="s">
        <v>266</v>
      </c>
      <c r="L10" s="17">
        <v>353118241</v>
      </c>
      <c r="M10" s="75" t="s">
        <v>253</v>
      </c>
      <c r="N10" s="24" t="s">
        <v>251</v>
      </c>
      <c r="O10" s="76" t="s">
        <v>197</v>
      </c>
      <c r="P10" s="22">
        <v>9301873138</v>
      </c>
      <c r="Q10" s="76" t="s">
        <v>55</v>
      </c>
      <c r="R10" s="20" t="s">
        <v>185</v>
      </c>
      <c r="S10" s="76" t="s">
        <v>56</v>
      </c>
      <c r="T10" s="71">
        <v>1200</v>
      </c>
      <c r="U10" s="71">
        <v>4</v>
      </c>
      <c r="V10" s="76" t="s">
        <v>10</v>
      </c>
      <c r="W10" s="77">
        <v>36001</v>
      </c>
      <c r="X10" s="121">
        <v>29.56</v>
      </c>
      <c r="Y10" s="78" t="s">
        <v>151</v>
      </c>
    </row>
    <row r="11" spans="1:25" ht="13.5">
      <c r="A11" s="72">
        <v>8</v>
      </c>
      <c r="B11" s="73" t="s">
        <v>20</v>
      </c>
      <c r="C11" s="74" t="s">
        <v>22</v>
      </c>
      <c r="D11" s="16" t="s">
        <v>23</v>
      </c>
      <c r="E11" s="71" t="s">
        <v>10</v>
      </c>
      <c r="F11" s="71" t="s">
        <v>21</v>
      </c>
      <c r="G11" s="17">
        <v>2035</v>
      </c>
      <c r="H11" s="17">
        <v>21</v>
      </c>
      <c r="I11" s="17">
        <v>36120</v>
      </c>
      <c r="J11" s="37" t="s">
        <v>259</v>
      </c>
      <c r="K11" s="17" t="s">
        <v>256</v>
      </c>
      <c r="L11" s="17">
        <v>353118241</v>
      </c>
      <c r="M11" s="75" t="s">
        <v>254</v>
      </c>
      <c r="N11" s="112" t="s">
        <v>255</v>
      </c>
      <c r="O11" s="76" t="s">
        <v>197</v>
      </c>
      <c r="P11" s="22">
        <v>9301971380</v>
      </c>
      <c r="Q11" s="22" t="s">
        <v>187</v>
      </c>
      <c r="R11" s="26" t="s">
        <v>185</v>
      </c>
      <c r="S11" s="22" t="s">
        <v>65</v>
      </c>
      <c r="T11" s="26">
        <v>539</v>
      </c>
      <c r="U11" s="26">
        <v>13</v>
      </c>
      <c r="V11" s="76" t="s">
        <v>10</v>
      </c>
      <c r="W11" s="17">
        <v>36000</v>
      </c>
      <c r="X11" s="121">
        <v>15.8</v>
      </c>
      <c r="Y11" s="66" t="s">
        <v>153</v>
      </c>
    </row>
    <row r="12" spans="1:25" ht="13.5">
      <c r="A12" s="97">
        <v>9</v>
      </c>
      <c r="B12" s="73" t="s">
        <v>20</v>
      </c>
      <c r="C12" s="74" t="s">
        <v>22</v>
      </c>
      <c r="D12" s="16" t="s">
        <v>23</v>
      </c>
      <c r="E12" s="71" t="s">
        <v>10</v>
      </c>
      <c r="F12" s="71" t="s">
        <v>21</v>
      </c>
      <c r="G12" s="17">
        <v>2035</v>
      </c>
      <c r="H12" s="17">
        <v>21</v>
      </c>
      <c r="I12" s="17">
        <v>36120</v>
      </c>
      <c r="J12" s="37" t="s">
        <v>262</v>
      </c>
      <c r="K12" s="17" t="s">
        <v>247</v>
      </c>
      <c r="L12" s="17">
        <v>353118241</v>
      </c>
      <c r="M12" s="75" t="s">
        <v>248</v>
      </c>
      <c r="N12" s="24" t="s">
        <v>251</v>
      </c>
      <c r="O12" s="76" t="s">
        <v>197</v>
      </c>
      <c r="P12" s="22">
        <v>9301857444</v>
      </c>
      <c r="Q12" s="22" t="s">
        <v>188</v>
      </c>
      <c r="R12" s="26" t="s">
        <v>185</v>
      </c>
      <c r="S12" s="22" t="s">
        <v>176</v>
      </c>
      <c r="T12" s="26">
        <v>1022</v>
      </c>
      <c r="U12" s="26">
        <v>38</v>
      </c>
      <c r="V12" s="76" t="s">
        <v>10</v>
      </c>
      <c r="W12" s="17">
        <v>36000</v>
      </c>
      <c r="X12" s="121">
        <v>54</v>
      </c>
      <c r="Y12" s="66" t="s">
        <v>153</v>
      </c>
    </row>
    <row r="13" spans="1:25" ht="13.5">
      <c r="A13" s="72">
        <v>10</v>
      </c>
      <c r="B13" s="73" t="s">
        <v>43</v>
      </c>
      <c r="C13" s="74" t="s">
        <v>44</v>
      </c>
      <c r="D13" s="80" t="s">
        <v>45</v>
      </c>
      <c r="E13" s="71" t="s">
        <v>10</v>
      </c>
      <c r="F13" s="71" t="s">
        <v>46</v>
      </c>
      <c r="G13" s="17">
        <v>656</v>
      </c>
      <c r="H13" s="17">
        <v>1</v>
      </c>
      <c r="I13" s="17">
        <v>36309</v>
      </c>
      <c r="J13" s="24" t="s">
        <v>265</v>
      </c>
      <c r="K13" s="17" t="s">
        <v>236</v>
      </c>
      <c r="L13" s="17">
        <v>353505340</v>
      </c>
      <c r="M13" s="81" t="s">
        <v>237</v>
      </c>
      <c r="N13" s="24" t="s">
        <v>238</v>
      </c>
      <c r="O13" s="76" t="s">
        <v>197</v>
      </c>
      <c r="P13" s="76">
        <v>9302053065</v>
      </c>
      <c r="Q13" s="27" t="s">
        <v>47</v>
      </c>
      <c r="R13" s="20" t="s">
        <v>185</v>
      </c>
      <c r="S13" s="76" t="s">
        <v>144</v>
      </c>
      <c r="T13" s="71">
        <v>1219</v>
      </c>
      <c r="U13" s="71">
        <v>1</v>
      </c>
      <c r="V13" s="76" t="s">
        <v>10</v>
      </c>
      <c r="W13" s="77">
        <v>36001</v>
      </c>
      <c r="X13" s="121">
        <v>31.304</v>
      </c>
      <c r="Y13" s="78" t="s">
        <v>151</v>
      </c>
    </row>
    <row r="14" spans="1:25" ht="13.5">
      <c r="A14" s="72">
        <v>11</v>
      </c>
      <c r="B14" s="73" t="s">
        <v>43</v>
      </c>
      <c r="C14" s="74" t="s">
        <v>44</v>
      </c>
      <c r="D14" s="80" t="s">
        <v>45</v>
      </c>
      <c r="E14" s="71" t="s">
        <v>10</v>
      </c>
      <c r="F14" s="71" t="s">
        <v>46</v>
      </c>
      <c r="G14" s="17">
        <v>656</v>
      </c>
      <c r="H14" s="17">
        <v>1</v>
      </c>
      <c r="I14" s="17">
        <v>36309</v>
      </c>
      <c r="J14" s="24" t="s">
        <v>265</v>
      </c>
      <c r="K14" s="17" t="s">
        <v>236</v>
      </c>
      <c r="L14" s="17">
        <v>353505340</v>
      </c>
      <c r="M14" s="81" t="s">
        <v>237</v>
      </c>
      <c r="N14" s="24" t="s">
        <v>238</v>
      </c>
      <c r="O14" s="76" t="s">
        <v>197</v>
      </c>
      <c r="P14" s="76">
        <v>9301971367</v>
      </c>
      <c r="Q14" s="27" t="s">
        <v>48</v>
      </c>
      <c r="R14" s="20" t="s">
        <v>185</v>
      </c>
      <c r="S14" s="76" t="s">
        <v>49</v>
      </c>
      <c r="T14" s="71">
        <v>1218</v>
      </c>
      <c r="U14" s="71">
        <v>1</v>
      </c>
      <c r="V14" s="76" t="s">
        <v>10</v>
      </c>
      <c r="W14" s="77">
        <v>36001</v>
      </c>
      <c r="X14" s="121">
        <v>64.169</v>
      </c>
      <c r="Y14" s="78" t="s">
        <v>151</v>
      </c>
    </row>
    <row r="15" spans="1:25" ht="13.5">
      <c r="A15" s="72">
        <v>12</v>
      </c>
      <c r="B15" s="73" t="s">
        <v>43</v>
      </c>
      <c r="C15" s="74" t="s">
        <v>44</v>
      </c>
      <c r="D15" s="80" t="s">
        <v>45</v>
      </c>
      <c r="E15" s="71" t="s">
        <v>10</v>
      </c>
      <c r="F15" s="71" t="s">
        <v>46</v>
      </c>
      <c r="G15" s="17">
        <v>656</v>
      </c>
      <c r="H15" s="17">
        <v>1</v>
      </c>
      <c r="I15" s="17">
        <v>36309</v>
      </c>
      <c r="J15" s="24" t="s">
        <v>265</v>
      </c>
      <c r="K15" s="17" t="s">
        <v>236</v>
      </c>
      <c r="L15" s="17">
        <v>353505340</v>
      </c>
      <c r="M15" s="81" t="s">
        <v>237</v>
      </c>
      <c r="N15" s="24" t="s">
        <v>238</v>
      </c>
      <c r="O15" s="76" t="s">
        <v>197</v>
      </c>
      <c r="P15" s="76">
        <v>9301971368</v>
      </c>
      <c r="Q15" s="27" t="s">
        <v>50</v>
      </c>
      <c r="R15" s="20" t="s">
        <v>185</v>
      </c>
      <c r="S15" s="76" t="s">
        <v>49</v>
      </c>
      <c r="T15" s="71">
        <v>1218</v>
      </c>
      <c r="U15" s="71">
        <v>1</v>
      </c>
      <c r="V15" s="76" t="s">
        <v>10</v>
      </c>
      <c r="W15" s="77">
        <v>36001</v>
      </c>
      <c r="X15" s="121">
        <v>34.538</v>
      </c>
      <c r="Y15" s="78" t="s">
        <v>151</v>
      </c>
    </row>
    <row r="16" spans="1:25" ht="13.5">
      <c r="A16" s="97">
        <v>13</v>
      </c>
      <c r="B16" s="73" t="s">
        <v>43</v>
      </c>
      <c r="C16" s="74" t="s">
        <v>44</v>
      </c>
      <c r="D16" s="80" t="s">
        <v>45</v>
      </c>
      <c r="E16" s="71" t="s">
        <v>10</v>
      </c>
      <c r="F16" s="71" t="s">
        <v>46</v>
      </c>
      <c r="G16" s="17">
        <v>656</v>
      </c>
      <c r="H16" s="17">
        <v>1</v>
      </c>
      <c r="I16" s="17">
        <v>36309</v>
      </c>
      <c r="J16" s="24" t="s">
        <v>265</v>
      </c>
      <c r="K16" s="17" t="s">
        <v>236</v>
      </c>
      <c r="L16" s="17">
        <v>353505340</v>
      </c>
      <c r="M16" s="79" t="s">
        <v>237</v>
      </c>
      <c r="N16" s="24" t="s">
        <v>238</v>
      </c>
      <c r="O16" s="76" t="s">
        <v>197</v>
      </c>
      <c r="P16" s="76">
        <v>9302394328</v>
      </c>
      <c r="Q16" s="27" t="s">
        <v>51</v>
      </c>
      <c r="R16" s="20" t="s">
        <v>185</v>
      </c>
      <c r="S16" s="76" t="s">
        <v>52</v>
      </c>
      <c r="T16" s="71">
        <v>1121</v>
      </c>
      <c r="U16" s="71">
        <v>19</v>
      </c>
      <c r="V16" s="76" t="s">
        <v>10</v>
      </c>
      <c r="W16" s="77">
        <v>36001</v>
      </c>
      <c r="X16" s="121">
        <v>18.793</v>
      </c>
      <c r="Y16" s="78" t="s">
        <v>151</v>
      </c>
    </row>
    <row r="17" spans="1:25" ht="13.5">
      <c r="A17" s="72">
        <v>14</v>
      </c>
      <c r="B17" s="73" t="s">
        <v>33</v>
      </c>
      <c r="C17" s="74" t="s">
        <v>34</v>
      </c>
      <c r="D17" s="16"/>
      <c r="E17" s="71" t="s">
        <v>10</v>
      </c>
      <c r="F17" s="71" t="s">
        <v>35</v>
      </c>
      <c r="G17" s="17">
        <v>621</v>
      </c>
      <c r="H17" s="17">
        <v>16</v>
      </c>
      <c r="I17" s="17">
        <v>36020</v>
      </c>
      <c r="J17" s="24" t="s">
        <v>265</v>
      </c>
      <c r="K17" s="17" t="s">
        <v>239</v>
      </c>
      <c r="L17" s="17">
        <v>353575868</v>
      </c>
      <c r="M17" s="79" t="s">
        <v>240</v>
      </c>
      <c r="N17" s="24" t="s">
        <v>241</v>
      </c>
      <c r="O17" s="76" t="s">
        <v>197</v>
      </c>
      <c r="P17" s="76">
        <v>9301867428</v>
      </c>
      <c r="Q17" s="22" t="s">
        <v>36</v>
      </c>
      <c r="R17" s="20" t="s">
        <v>185</v>
      </c>
      <c r="S17" s="76" t="s">
        <v>37</v>
      </c>
      <c r="T17" s="71">
        <v>191</v>
      </c>
      <c r="U17" s="71">
        <v>109</v>
      </c>
      <c r="V17" s="76" t="s">
        <v>10</v>
      </c>
      <c r="W17" s="77">
        <v>36005</v>
      </c>
      <c r="X17" s="121">
        <v>295.927</v>
      </c>
      <c r="Y17" s="78" t="s">
        <v>151</v>
      </c>
    </row>
    <row r="18" spans="1:25" ht="13.5">
      <c r="A18" s="72">
        <v>15</v>
      </c>
      <c r="B18" s="73" t="s">
        <v>33</v>
      </c>
      <c r="C18" s="74" t="s">
        <v>34</v>
      </c>
      <c r="D18" s="16"/>
      <c r="E18" s="71" t="s">
        <v>10</v>
      </c>
      <c r="F18" s="71" t="s">
        <v>35</v>
      </c>
      <c r="G18" s="17">
        <v>621</v>
      </c>
      <c r="H18" s="17">
        <v>16</v>
      </c>
      <c r="I18" s="17">
        <v>36020</v>
      </c>
      <c r="J18" s="24" t="s">
        <v>265</v>
      </c>
      <c r="K18" s="17" t="s">
        <v>239</v>
      </c>
      <c r="L18" s="17">
        <v>353575868</v>
      </c>
      <c r="M18" s="79" t="s">
        <v>240</v>
      </c>
      <c r="N18" s="24" t="s">
        <v>241</v>
      </c>
      <c r="O18" s="76" t="s">
        <v>197</v>
      </c>
      <c r="P18" s="22">
        <v>9301867429</v>
      </c>
      <c r="Q18" s="22" t="s">
        <v>38</v>
      </c>
      <c r="R18" s="20" t="s">
        <v>185</v>
      </c>
      <c r="S18" s="76" t="s">
        <v>37</v>
      </c>
      <c r="T18" s="71">
        <v>191</v>
      </c>
      <c r="U18" s="71">
        <v>109</v>
      </c>
      <c r="V18" s="76" t="s">
        <v>10</v>
      </c>
      <c r="W18" s="77">
        <v>36105</v>
      </c>
      <c r="X18" s="121">
        <v>18.073</v>
      </c>
      <c r="Y18" s="78" t="s">
        <v>148</v>
      </c>
    </row>
    <row r="19" spans="1:25" ht="13.5">
      <c r="A19" s="72">
        <v>16</v>
      </c>
      <c r="B19" s="73" t="s">
        <v>33</v>
      </c>
      <c r="C19" s="74" t="s">
        <v>34</v>
      </c>
      <c r="D19" s="16"/>
      <c r="E19" s="71" t="s">
        <v>10</v>
      </c>
      <c r="F19" s="71" t="s">
        <v>35</v>
      </c>
      <c r="G19" s="17">
        <v>621</v>
      </c>
      <c r="H19" s="17">
        <v>16</v>
      </c>
      <c r="I19" s="17">
        <v>36020</v>
      </c>
      <c r="J19" s="24" t="s">
        <v>265</v>
      </c>
      <c r="K19" s="17" t="s">
        <v>239</v>
      </c>
      <c r="L19" s="17">
        <v>353575868</v>
      </c>
      <c r="M19" s="79" t="s">
        <v>240</v>
      </c>
      <c r="N19" s="24" t="s">
        <v>241</v>
      </c>
      <c r="O19" s="76" t="s">
        <v>197</v>
      </c>
      <c r="P19" s="22">
        <v>9301971485</v>
      </c>
      <c r="Q19" s="22" t="s">
        <v>39</v>
      </c>
      <c r="R19" s="20" t="s">
        <v>185</v>
      </c>
      <c r="S19" s="76" t="s">
        <v>40</v>
      </c>
      <c r="T19" s="71">
        <v>88</v>
      </c>
      <c r="U19" s="71">
        <v>96</v>
      </c>
      <c r="V19" s="76" t="s">
        <v>10</v>
      </c>
      <c r="W19" s="77">
        <v>36017</v>
      </c>
      <c r="X19" s="121">
        <v>314.495</v>
      </c>
      <c r="Y19" s="78" t="s">
        <v>151</v>
      </c>
    </row>
    <row r="20" spans="1:25" ht="13.5">
      <c r="A20" s="97">
        <v>17</v>
      </c>
      <c r="B20" s="73" t="s">
        <v>146</v>
      </c>
      <c r="C20" s="74" t="s">
        <v>13</v>
      </c>
      <c r="D20" s="16"/>
      <c r="E20" s="71" t="s">
        <v>10</v>
      </c>
      <c r="F20" s="71" t="s">
        <v>11</v>
      </c>
      <c r="G20" s="17">
        <v>2004</v>
      </c>
      <c r="H20" s="17">
        <v>2</v>
      </c>
      <c r="I20" s="17">
        <v>36101</v>
      </c>
      <c r="J20" s="24" t="s">
        <v>265</v>
      </c>
      <c r="K20" s="17" t="s">
        <v>233</v>
      </c>
      <c r="L20" s="17">
        <v>353360825</v>
      </c>
      <c r="M20" s="79" t="s">
        <v>234</v>
      </c>
      <c r="N20" s="24" t="s">
        <v>235</v>
      </c>
      <c r="O20" s="76" t="s">
        <v>197</v>
      </c>
      <c r="P20" s="24">
        <v>9302333107</v>
      </c>
      <c r="Q20" s="27" t="s">
        <v>250</v>
      </c>
      <c r="R20" s="20" t="s">
        <v>185</v>
      </c>
      <c r="S20" s="76" t="s">
        <v>12</v>
      </c>
      <c r="T20" s="71">
        <v>582</v>
      </c>
      <c r="U20" s="71">
        <v>2</v>
      </c>
      <c r="V20" s="76" t="s">
        <v>10</v>
      </c>
      <c r="W20" s="77">
        <v>36001</v>
      </c>
      <c r="X20" s="121">
        <v>269.42684</v>
      </c>
      <c r="Y20" s="78" t="s">
        <v>151</v>
      </c>
    </row>
    <row r="21" spans="1:25" ht="13.5">
      <c r="A21" s="72">
        <v>18</v>
      </c>
      <c r="B21" s="73" t="s">
        <v>145</v>
      </c>
      <c r="C21" s="74" t="s">
        <v>14</v>
      </c>
      <c r="D21" s="16"/>
      <c r="E21" s="71" t="s">
        <v>10</v>
      </c>
      <c r="F21" s="71" t="s">
        <v>15</v>
      </c>
      <c r="G21" s="17">
        <v>804</v>
      </c>
      <c r="H21" s="17">
        <v>35</v>
      </c>
      <c r="I21" s="17">
        <v>36001</v>
      </c>
      <c r="J21" s="24" t="s">
        <v>265</v>
      </c>
      <c r="K21" s="17" t="s">
        <v>242</v>
      </c>
      <c r="L21" s="17">
        <v>353225468</v>
      </c>
      <c r="M21" s="79" t="s">
        <v>243</v>
      </c>
      <c r="N21" s="24" t="s">
        <v>244</v>
      </c>
      <c r="O21" s="76" t="s">
        <v>197</v>
      </c>
      <c r="P21" s="24">
        <v>9301971242</v>
      </c>
      <c r="Q21" s="27" t="s">
        <v>16</v>
      </c>
      <c r="R21" s="20" t="s">
        <v>185</v>
      </c>
      <c r="S21" s="76" t="s">
        <v>15</v>
      </c>
      <c r="T21" s="71">
        <v>804</v>
      </c>
      <c r="U21" s="71">
        <v>35</v>
      </c>
      <c r="V21" s="76" t="s">
        <v>10</v>
      </c>
      <c r="W21" s="77">
        <v>36001</v>
      </c>
      <c r="X21" s="121">
        <v>69.855</v>
      </c>
      <c r="Y21" s="78" t="s">
        <v>151</v>
      </c>
    </row>
    <row r="22" spans="1:25" ht="13.5">
      <c r="A22" s="72">
        <v>19</v>
      </c>
      <c r="B22" s="73" t="s">
        <v>145</v>
      </c>
      <c r="C22" s="74" t="s">
        <v>14</v>
      </c>
      <c r="D22" s="16"/>
      <c r="E22" s="71" t="s">
        <v>10</v>
      </c>
      <c r="F22" s="71" t="s">
        <v>15</v>
      </c>
      <c r="G22" s="17">
        <v>804</v>
      </c>
      <c r="H22" s="17">
        <v>35</v>
      </c>
      <c r="I22" s="17">
        <v>36001</v>
      </c>
      <c r="J22" s="24" t="s">
        <v>265</v>
      </c>
      <c r="K22" s="17" t="s">
        <v>242</v>
      </c>
      <c r="L22" s="17">
        <v>353225468</v>
      </c>
      <c r="M22" s="79" t="s">
        <v>243</v>
      </c>
      <c r="N22" s="24" t="s">
        <v>244</v>
      </c>
      <c r="O22" s="76" t="s">
        <v>197</v>
      </c>
      <c r="P22" s="24">
        <v>9301970234</v>
      </c>
      <c r="Q22" s="27" t="s">
        <v>17</v>
      </c>
      <c r="R22" s="20" t="s">
        <v>185</v>
      </c>
      <c r="S22" s="76" t="s">
        <v>19</v>
      </c>
      <c r="T22" s="71">
        <v>35</v>
      </c>
      <c r="U22" s="71">
        <v>6</v>
      </c>
      <c r="V22" s="76" t="s">
        <v>18</v>
      </c>
      <c r="W22" s="77">
        <v>36001</v>
      </c>
      <c r="X22" s="121">
        <v>1.684</v>
      </c>
      <c r="Y22" s="78" t="s">
        <v>148</v>
      </c>
    </row>
    <row r="23" spans="1:25" ht="13.5">
      <c r="A23" s="72">
        <v>20</v>
      </c>
      <c r="B23" s="73" t="s">
        <v>154</v>
      </c>
      <c r="C23" s="74" t="s">
        <v>57</v>
      </c>
      <c r="D23" s="73"/>
      <c r="E23" s="71" t="s">
        <v>10</v>
      </c>
      <c r="F23" s="71" t="s">
        <v>21</v>
      </c>
      <c r="G23" s="26">
        <v>1117</v>
      </c>
      <c r="H23" s="26">
        <v>25</v>
      </c>
      <c r="I23" s="26">
        <v>36001</v>
      </c>
      <c r="J23" s="24" t="s">
        <v>265</v>
      </c>
      <c r="K23" s="71" t="s">
        <v>194</v>
      </c>
      <c r="L23" s="71">
        <v>775855595</v>
      </c>
      <c r="M23" s="82" t="s">
        <v>195</v>
      </c>
      <c r="N23" s="76" t="s">
        <v>196</v>
      </c>
      <c r="O23" s="76" t="s">
        <v>197</v>
      </c>
      <c r="P23" s="22">
        <v>9301971223</v>
      </c>
      <c r="Q23" s="22" t="s">
        <v>58</v>
      </c>
      <c r="R23" s="20" t="s">
        <v>185</v>
      </c>
      <c r="S23" s="76" t="s">
        <v>21</v>
      </c>
      <c r="T23" s="71">
        <v>1117</v>
      </c>
      <c r="U23" s="71">
        <v>25</v>
      </c>
      <c r="V23" s="76" t="s">
        <v>10</v>
      </c>
      <c r="W23" s="77">
        <v>36001</v>
      </c>
      <c r="X23" s="121">
        <v>8.866</v>
      </c>
      <c r="Y23" s="78" t="s">
        <v>148</v>
      </c>
    </row>
    <row r="24" spans="1:25" ht="13.5">
      <c r="A24" s="97">
        <v>21</v>
      </c>
      <c r="B24" s="73" t="s">
        <v>154</v>
      </c>
      <c r="C24" s="74" t="s">
        <v>57</v>
      </c>
      <c r="D24" s="16"/>
      <c r="E24" s="71" t="s">
        <v>10</v>
      </c>
      <c r="F24" s="71" t="s">
        <v>21</v>
      </c>
      <c r="G24" s="26">
        <v>1117</v>
      </c>
      <c r="H24" s="26">
        <v>25</v>
      </c>
      <c r="I24" s="26">
        <v>36001</v>
      </c>
      <c r="J24" s="24" t="s">
        <v>265</v>
      </c>
      <c r="K24" s="71" t="s">
        <v>194</v>
      </c>
      <c r="L24" s="71">
        <v>775855595</v>
      </c>
      <c r="M24" s="82" t="s">
        <v>195</v>
      </c>
      <c r="N24" s="76" t="s">
        <v>196</v>
      </c>
      <c r="O24" s="76" t="s">
        <v>197</v>
      </c>
      <c r="P24" s="22">
        <v>9301870932</v>
      </c>
      <c r="Q24" s="22" t="s">
        <v>59</v>
      </c>
      <c r="R24" s="20" t="s">
        <v>185</v>
      </c>
      <c r="S24" s="76" t="s">
        <v>60</v>
      </c>
      <c r="T24" s="71">
        <v>1242</v>
      </c>
      <c r="U24" s="71">
        <v>2</v>
      </c>
      <c r="V24" s="76" t="s">
        <v>10</v>
      </c>
      <c r="W24" s="77">
        <v>36001</v>
      </c>
      <c r="X24" s="121">
        <v>60.23</v>
      </c>
      <c r="Y24" s="78" t="s">
        <v>153</v>
      </c>
    </row>
    <row r="25" spans="1:25" ht="13.5">
      <c r="A25" s="72">
        <v>22</v>
      </c>
      <c r="B25" s="73" t="s">
        <v>152</v>
      </c>
      <c r="C25" s="27">
        <v>49752626</v>
      </c>
      <c r="D25" s="16"/>
      <c r="E25" s="71" t="s">
        <v>10</v>
      </c>
      <c r="F25" s="71" t="s">
        <v>61</v>
      </c>
      <c r="G25" s="17">
        <v>336</v>
      </c>
      <c r="H25" s="17">
        <v>15</v>
      </c>
      <c r="I25" s="17">
        <v>36005</v>
      </c>
      <c r="J25" s="24" t="s">
        <v>265</v>
      </c>
      <c r="K25" s="77" t="s">
        <v>198</v>
      </c>
      <c r="L25" s="77">
        <v>353447022</v>
      </c>
      <c r="M25" s="79" t="s">
        <v>199</v>
      </c>
      <c r="N25" s="113" t="s">
        <v>200</v>
      </c>
      <c r="O25" s="76" t="s">
        <v>197</v>
      </c>
      <c r="P25" s="24">
        <v>9301864521</v>
      </c>
      <c r="Q25" s="27" t="s">
        <v>264</v>
      </c>
      <c r="R25" s="20" t="s">
        <v>185</v>
      </c>
      <c r="S25" s="76" t="s">
        <v>37</v>
      </c>
      <c r="T25" s="71">
        <v>127</v>
      </c>
      <c r="U25" s="71">
        <v>35</v>
      </c>
      <c r="V25" s="76" t="s">
        <v>10</v>
      </c>
      <c r="W25" s="77">
        <v>36005</v>
      </c>
      <c r="X25" s="121">
        <v>22.776</v>
      </c>
      <c r="Y25" s="78" t="s">
        <v>153</v>
      </c>
    </row>
    <row r="26" spans="1:25" ht="13.5">
      <c r="A26" s="72">
        <v>23</v>
      </c>
      <c r="B26" s="73" t="s">
        <v>152</v>
      </c>
      <c r="C26" s="27">
        <v>49752626</v>
      </c>
      <c r="D26" s="16"/>
      <c r="E26" s="71" t="s">
        <v>10</v>
      </c>
      <c r="F26" s="71" t="s">
        <v>61</v>
      </c>
      <c r="G26" s="17">
        <v>336</v>
      </c>
      <c r="H26" s="17">
        <v>15</v>
      </c>
      <c r="I26" s="17">
        <v>36005</v>
      </c>
      <c r="J26" s="24" t="s">
        <v>265</v>
      </c>
      <c r="K26" s="77" t="s">
        <v>198</v>
      </c>
      <c r="L26" s="77">
        <v>353447022</v>
      </c>
      <c r="M26" s="79" t="s">
        <v>199</v>
      </c>
      <c r="N26" s="113" t="s">
        <v>200</v>
      </c>
      <c r="O26" s="76" t="s">
        <v>197</v>
      </c>
      <c r="P26" s="24">
        <v>9301971217</v>
      </c>
      <c r="Q26" s="27" t="s">
        <v>62</v>
      </c>
      <c r="R26" s="20" t="s">
        <v>185</v>
      </c>
      <c r="S26" s="76" t="s">
        <v>61</v>
      </c>
      <c r="T26" s="71">
        <v>703</v>
      </c>
      <c r="U26" s="71">
        <v>17</v>
      </c>
      <c r="V26" s="76" t="s">
        <v>10</v>
      </c>
      <c r="W26" s="77">
        <v>36005</v>
      </c>
      <c r="X26" s="121">
        <v>9.036</v>
      </c>
      <c r="Y26" s="78" t="s">
        <v>148</v>
      </c>
    </row>
    <row r="27" spans="1:25" ht="13.5">
      <c r="A27" s="72">
        <v>24</v>
      </c>
      <c r="B27" s="73" t="s">
        <v>152</v>
      </c>
      <c r="C27" s="27">
        <v>49752626</v>
      </c>
      <c r="D27" s="16"/>
      <c r="E27" s="71" t="s">
        <v>10</v>
      </c>
      <c r="F27" s="71" t="s">
        <v>61</v>
      </c>
      <c r="G27" s="17">
        <v>336</v>
      </c>
      <c r="H27" s="17">
        <v>15</v>
      </c>
      <c r="I27" s="17">
        <v>36005</v>
      </c>
      <c r="J27" s="24" t="s">
        <v>265</v>
      </c>
      <c r="K27" s="77" t="s">
        <v>198</v>
      </c>
      <c r="L27" s="77">
        <v>353447022</v>
      </c>
      <c r="M27" s="79" t="s">
        <v>199</v>
      </c>
      <c r="N27" s="113" t="s">
        <v>200</v>
      </c>
      <c r="O27" s="76" t="s">
        <v>197</v>
      </c>
      <c r="P27" s="24">
        <v>9301989243</v>
      </c>
      <c r="Q27" s="27" t="s">
        <v>63</v>
      </c>
      <c r="R27" s="20" t="s">
        <v>185</v>
      </c>
      <c r="S27" s="76" t="s">
        <v>61</v>
      </c>
      <c r="T27" s="71">
        <v>336</v>
      </c>
      <c r="U27" s="71">
        <v>15</v>
      </c>
      <c r="V27" s="76" t="s">
        <v>10</v>
      </c>
      <c r="W27" s="77">
        <v>36005</v>
      </c>
      <c r="X27" s="121">
        <v>0.052</v>
      </c>
      <c r="Y27" s="78" t="s">
        <v>148</v>
      </c>
    </row>
    <row r="28" spans="1:25" ht="13.5">
      <c r="A28" s="97">
        <v>25</v>
      </c>
      <c r="B28" s="73" t="s">
        <v>160</v>
      </c>
      <c r="C28" s="74" t="s">
        <v>64</v>
      </c>
      <c r="D28" s="16"/>
      <c r="E28" s="71" t="s">
        <v>10</v>
      </c>
      <c r="F28" s="71" t="s">
        <v>65</v>
      </c>
      <c r="G28" s="17">
        <v>553</v>
      </c>
      <c r="H28" s="17">
        <v>19</v>
      </c>
      <c r="I28" s="17">
        <v>36009</v>
      </c>
      <c r="J28" s="24" t="s">
        <v>265</v>
      </c>
      <c r="K28" s="77" t="s">
        <v>201</v>
      </c>
      <c r="L28" s="77">
        <v>353300333</v>
      </c>
      <c r="M28" s="79" t="s">
        <v>202</v>
      </c>
      <c r="N28" s="113" t="s">
        <v>203</v>
      </c>
      <c r="O28" s="76" t="s">
        <v>197</v>
      </c>
      <c r="P28" s="24">
        <v>9301971216</v>
      </c>
      <c r="Q28" s="27" t="s">
        <v>66</v>
      </c>
      <c r="R28" s="20" t="s">
        <v>185</v>
      </c>
      <c r="S28" s="76" t="s">
        <v>65</v>
      </c>
      <c r="T28" s="71">
        <v>19</v>
      </c>
      <c r="U28" s="71">
        <v>553</v>
      </c>
      <c r="V28" s="76" t="s">
        <v>10</v>
      </c>
      <c r="W28" s="77">
        <v>36009</v>
      </c>
      <c r="X28" s="121">
        <v>31.6661</v>
      </c>
      <c r="Y28" s="78" t="s">
        <v>161</v>
      </c>
    </row>
    <row r="29" spans="1:25" ht="13.5">
      <c r="A29" s="72">
        <v>26</v>
      </c>
      <c r="B29" s="73" t="s">
        <v>149</v>
      </c>
      <c r="C29" s="74" t="s">
        <v>67</v>
      </c>
      <c r="D29" s="16"/>
      <c r="E29" s="71" t="s">
        <v>10</v>
      </c>
      <c r="F29" s="71" t="s">
        <v>68</v>
      </c>
      <c r="G29" s="17">
        <v>1032</v>
      </c>
      <c r="H29" s="17">
        <v>31</v>
      </c>
      <c r="I29" s="17">
        <v>36001</v>
      </c>
      <c r="J29" s="24" t="s">
        <v>265</v>
      </c>
      <c r="K29" s="77" t="s">
        <v>204</v>
      </c>
      <c r="L29" s="77">
        <v>604170950</v>
      </c>
      <c r="M29" s="79" t="s">
        <v>205</v>
      </c>
      <c r="N29" s="113" t="s">
        <v>206</v>
      </c>
      <c r="O29" s="76" t="s">
        <v>197</v>
      </c>
      <c r="P29" s="24">
        <v>9301971203</v>
      </c>
      <c r="Q29" s="27" t="s">
        <v>69</v>
      </c>
      <c r="R29" s="20" t="s">
        <v>185</v>
      </c>
      <c r="S29" s="76" t="s">
        <v>68</v>
      </c>
      <c r="T29" s="71">
        <v>1032</v>
      </c>
      <c r="U29" s="71">
        <v>31</v>
      </c>
      <c r="V29" s="76" t="s">
        <v>10</v>
      </c>
      <c r="W29" s="77">
        <v>36001</v>
      </c>
      <c r="X29" s="121">
        <v>8.885</v>
      </c>
      <c r="Y29" s="78" t="s">
        <v>148</v>
      </c>
    </row>
    <row r="30" spans="1:25" ht="13.5">
      <c r="A30" s="72">
        <v>27</v>
      </c>
      <c r="B30" s="73" t="s">
        <v>155</v>
      </c>
      <c r="C30" s="74" t="s">
        <v>70</v>
      </c>
      <c r="D30" s="16"/>
      <c r="E30" s="71" t="s">
        <v>10</v>
      </c>
      <c r="F30" s="71" t="s">
        <v>71</v>
      </c>
      <c r="G30" s="17">
        <v>917</v>
      </c>
      <c r="H30" s="17">
        <v>25</v>
      </c>
      <c r="I30" s="17">
        <v>36005</v>
      </c>
      <c r="J30" s="24" t="s">
        <v>265</v>
      </c>
      <c r="K30" s="77" t="s">
        <v>207</v>
      </c>
      <c r="L30" s="77">
        <v>353564119</v>
      </c>
      <c r="M30" s="79" t="s">
        <v>208</v>
      </c>
      <c r="N30" s="113" t="s">
        <v>209</v>
      </c>
      <c r="O30" s="76" t="s">
        <v>197</v>
      </c>
      <c r="P30" s="24">
        <v>9301873178</v>
      </c>
      <c r="Q30" s="27" t="s">
        <v>72</v>
      </c>
      <c r="R30" s="20" t="s">
        <v>185</v>
      </c>
      <c r="S30" s="76" t="s">
        <v>73</v>
      </c>
      <c r="T30" s="71">
        <v>917</v>
      </c>
      <c r="U30" s="71">
        <v>25</v>
      </c>
      <c r="V30" s="76" t="s">
        <v>10</v>
      </c>
      <c r="W30" s="77">
        <v>36005</v>
      </c>
      <c r="X30" s="121">
        <v>0.03</v>
      </c>
      <c r="Y30" s="78" t="s">
        <v>156</v>
      </c>
    </row>
    <row r="31" spans="1:25" ht="13.5">
      <c r="A31" s="72">
        <v>28</v>
      </c>
      <c r="B31" s="73" t="s">
        <v>155</v>
      </c>
      <c r="C31" s="74" t="s">
        <v>70</v>
      </c>
      <c r="D31" s="16"/>
      <c r="E31" s="71" t="s">
        <v>10</v>
      </c>
      <c r="F31" s="71" t="s">
        <v>71</v>
      </c>
      <c r="G31" s="17">
        <v>917</v>
      </c>
      <c r="H31" s="17">
        <v>25</v>
      </c>
      <c r="I31" s="17">
        <v>36005</v>
      </c>
      <c r="J31" s="24" t="s">
        <v>265</v>
      </c>
      <c r="K31" s="77" t="s">
        <v>207</v>
      </c>
      <c r="L31" s="77">
        <v>353564119</v>
      </c>
      <c r="M31" s="79" t="s">
        <v>208</v>
      </c>
      <c r="N31" s="113" t="s">
        <v>209</v>
      </c>
      <c r="O31" s="76" t="s">
        <v>197</v>
      </c>
      <c r="P31" s="24">
        <v>9301873177</v>
      </c>
      <c r="Q31" s="27" t="s">
        <v>74</v>
      </c>
      <c r="R31" s="20" t="s">
        <v>185</v>
      </c>
      <c r="S31" s="76" t="s">
        <v>73</v>
      </c>
      <c r="T31" s="71">
        <v>917</v>
      </c>
      <c r="U31" s="71">
        <v>25</v>
      </c>
      <c r="V31" s="76" t="s">
        <v>10</v>
      </c>
      <c r="W31" s="77">
        <v>36005</v>
      </c>
      <c r="X31" s="121">
        <v>0.041</v>
      </c>
      <c r="Y31" s="78" t="s">
        <v>156</v>
      </c>
    </row>
    <row r="32" spans="1:25" ht="13.5">
      <c r="A32" s="97">
        <v>29</v>
      </c>
      <c r="B32" s="73" t="s">
        <v>157</v>
      </c>
      <c r="C32" s="27">
        <v>69979359</v>
      </c>
      <c r="D32" s="16"/>
      <c r="E32" s="71" t="s">
        <v>10</v>
      </c>
      <c r="F32" s="71" t="s">
        <v>76</v>
      </c>
      <c r="G32" s="17">
        <v>735</v>
      </c>
      <c r="H32" s="17">
        <v>11</v>
      </c>
      <c r="I32" s="17">
        <v>36010</v>
      </c>
      <c r="J32" s="24" t="s">
        <v>265</v>
      </c>
      <c r="K32" s="77" t="s">
        <v>210</v>
      </c>
      <c r="L32" s="77">
        <v>353437114</v>
      </c>
      <c r="M32" s="83" t="s">
        <v>211</v>
      </c>
      <c r="N32" s="113" t="s">
        <v>212</v>
      </c>
      <c r="O32" s="76" t="s">
        <v>197</v>
      </c>
      <c r="P32" s="24">
        <v>9301971252</v>
      </c>
      <c r="Q32" s="27" t="s">
        <v>158</v>
      </c>
      <c r="R32" s="20" t="s">
        <v>185</v>
      </c>
      <c r="S32" s="76" t="s">
        <v>76</v>
      </c>
      <c r="T32" s="71">
        <v>735</v>
      </c>
      <c r="U32" s="71">
        <v>11</v>
      </c>
      <c r="V32" s="76" t="s">
        <v>10</v>
      </c>
      <c r="W32" s="77">
        <v>36010</v>
      </c>
      <c r="X32" s="121">
        <v>0.008</v>
      </c>
      <c r="Y32" s="78" t="s">
        <v>156</v>
      </c>
    </row>
    <row r="33" spans="1:25" ht="13.5">
      <c r="A33" s="72">
        <v>30</v>
      </c>
      <c r="B33" s="73" t="s">
        <v>157</v>
      </c>
      <c r="C33" s="74" t="s">
        <v>75</v>
      </c>
      <c r="D33" s="16"/>
      <c r="E33" s="71" t="s">
        <v>10</v>
      </c>
      <c r="F33" s="71" t="s">
        <v>76</v>
      </c>
      <c r="G33" s="17">
        <v>735</v>
      </c>
      <c r="H33" s="17">
        <v>11</v>
      </c>
      <c r="I33" s="17">
        <v>36010</v>
      </c>
      <c r="J33" s="24" t="s">
        <v>265</v>
      </c>
      <c r="K33" s="77" t="s">
        <v>210</v>
      </c>
      <c r="L33" s="77">
        <v>353437114</v>
      </c>
      <c r="M33" s="83" t="s">
        <v>211</v>
      </c>
      <c r="N33" s="113" t="s">
        <v>212</v>
      </c>
      <c r="O33" s="76" t="s">
        <v>197</v>
      </c>
      <c r="P33" s="24">
        <v>9301971251</v>
      </c>
      <c r="Q33" s="27" t="s">
        <v>159</v>
      </c>
      <c r="R33" s="20" t="s">
        <v>185</v>
      </c>
      <c r="S33" s="76" t="s">
        <v>76</v>
      </c>
      <c r="T33" s="71">
        <v>735</v>
      </c>
      <c r="U33" s="71">
        <v>11</v>
      </c>
      <c r="V33" s="76" t="s">
        <v>10</v>
      </c>
      <c r="W33" s="77">
        <v>36010</v>
      </c>
      <c r="X33" s="121">
        <v>8.055</v>
      </c>
      <c r="Y33" s="78" t="s">
        <v>148</v>
      </c>
    </row>
    <row r="34" spans="1:25" ht="13.5">
      <c r="A34" s="72">
        <v>31</v>
      </c>
      <c r="B34" s="73" t="s">
        <v>172</v>
      </c>
      <c r="C34" s="74" t="s">
        <v>77</v>
      </c>
      <c r="D34" s="16"/>
      <c r="E34" s="71" t="s">
        <v>10</v>
      </c>
      <c r="F34" s="71" t="s">
        <v>78</v>
      </c>
      <c r="G34" s="17">
        <v>1743</v>
      </c>
      <c r="H34" s="17">
        <v>19</v>
      </c>
      <c r="I34" s="17">
        <v>36001</v>
      </c>
      <c r="J34" s="24" t="s">
        <v>265</v>
      </c>
      <c r="K34" s="77" t="s">
        <v>213</v>
      </c>
      <c r="L34" s="77">
        <v>725595502</v>
      </c>
      <c r="M34" s="83" t="s">
        <v>214</v>
      </c>
      <c r="N34" s="113" t="s">
        <v>215</v>
      </c>
      <c r="O34" s="76" t="s">
        <v>197</v>
      </c>
      <c r="P34" s="24">
        <v>9301971219</v>
      </c>
      <c r="Q34" s="27" t="s">
        <v>79</v>
      </c>
      <c r="R34" s="20" t="s">
        <v>185</v>
      </c>
      <c r="S34" s="76" t="s">
        <v>78</v>
      </c>
      <c r="T34" s="71">
        <v>1743</v>
      </c>
      <c r="U34" s="71">
        <v>19</v>
      </c>
      <c r="V34" s="76" t="s">
        <v>10</v>
      </c>
      <c r="W34" s="77">
        <v>36001</v>
      </c>
      <c r="X34" s="121">
        <v>21.99841</v>
      </c>
      <c r="Y34" s="78" t="s">
        <v>151</v>
      </c>
    </row>
    <row r="35" spans="1:25" ht="13.5">
      <c r="A35" s="72">
        <v>32</v>
      </c>
      <c r="B35" s="73" t="s">
        <v>172</v>
      </c>
      <c r="C35" s="74" t="s">
        <v>77</v>
      </c>
      <c r="D35" s="16"/>
      <c r="E35" s="71" t="s">
        <v>10</v>
      </c>
      <c r="F35" s="71" t="s">
        <v>78</v>
      </c>
      <c r="G35" s="17">
        <v>1743</v>
      </c>
      <c r="H35" s="17">
        <v>19</v>
      </c>
      <c r="I35" s="17">
        <v>36001</v>
      </c>
      <c r="J35" s="24" t="s">
        <v>265</v>
      </c>
      <c r="K35" s="77" t="s">
        <v>213</v>
      </c>
      <c r="L35" s="77">
        <v>725595502</v>
      </c>
      <c r="M35" s="83" t="s">
        <v>214</v>
      </c>
      <c r="N35" s="113" t="s">
        <v>215</v>
      </c>
      <c r="O35" s="76" t="s">
        <v>197</v>
      </c>
      <c r="P35" s="24">
        <v>9301971218</v>
      </c>
      <c r="Q35" s="27" t="s">
        <v>80</v>
      </c>
      <c r="R35" s="20" t="s">
        <v>185</v>
      </c>
      <c r="S35" s="76" t="s">
        <v>78</v>
      </c>
      <c r="T35" s="71">
        <v>1743</v>
      </c>
      <c r="U35" s="71">
        <v>19</v>
      </c>
      <c r="V35" s="76" t="s">
        <v>10</v>
      </c>
      <c r="W35" s="77">
        <v>36001</v>
      </c>
      <c r="X35" s="121">
        <v>0.21699000000000002</v>
      </c>
      <c r="Y35" s="78" t="s">
        <v>156</v>
      </c>
    </row>
    <row r="36" spans="1:25" ht="13.5">
      <c r="A36" s="97">
        <v>33</v>
      </c>
      <c r="B36" s="73" t="s">
        <v>170</v>
      </c>
      <c r="C36" s="74" t="s">
        <v>81</v>
      </c>
      <c r="D36" s="16"/>
      <c r="E36" s="71" t="s">
        <v>10</v>
      </c>
      <c r="F36" s="71" t="s">
        <v>82</v>
      </c>
      <c r="G36" s="17">
        <v>346</v>
      </c>
      <c r="H36" s="17">
        <v>7</v>
      </c>
      <c r="I36" s="17">
        <v>36020</v>
      </c>
      <c r="J36" s="24" t="s">
        <v>265</v>
      </c>
      <c r="K36" s="77" t="s">
        <v>216</v>
      </c>
      <c r="L36" s="77">
        <v>353224241</v>
      </c>
      <c r="M36" s="83" t="s">
        <v>217</v>
      </c>
      <c r="N36" s="113" t="s">
        <v>218</v>
      </c>
      <c r="O36" s="76" t="s">
        <v>197</v>
      </c>
      <c r="P36" s="24">
        <v>9301870823</v>
      </c>
      <c r="Q36" s="27" t="s">
        <v>171</v>
      </c>
      <c r="R36" s="20" t="s">
        <v>185</v>
      </c>
      <c r="S36" s="76" t="s">
        <v>83</v>
      </c>
      <c r="T36" s="71">
        <v>346</v>
      </c>
      <c r="U36" s="71">
        <v>7</v>
      </c>
      <c r="V36" s="76" t="s">
        <v>10</v>
      </c>
      <c r="W36" s="77">
        <v>36020</v>
      </c>
      <c r="X36" s="121">
        <v>99.803</v>
      </c>
      <c r="Y36" s="78" t="s">
        <v>151</v>
      </c>
    </row>
    <row r="37" spans="1:25" ht="13.5">
      <c r="A37" s="72">
        <v>34</v>
      </c>
      <c r="B37" s="73" t="s">
        <v>147</v>
      </c>
      <c r="C37" s="27">
        <v>49751751</v>
      </c>
      <c r="D37" s="16"/>
      <c r="E37" s="71" t="s">
        <v>10</v>
      </c>
      <c r="F37" s="71" t="s">
        <v>85</v>
      </c>
      <c r="G37" s="17">
        <v>681</v>
      </c>
      <c r="H37" s="17">
        <v>19</v>
      </c>
      <c r="I37" s="17">
        <v>36017</v>
      </c>
      <c r="J37" s="24" t="s">
        <v>265</v>
      </c>
      <c r="K37" s="77" t="s">
        <v>219</v>
      </c>
      <c r="L37" s="77">
        <v>353562686</v>
      </c>
      <c r="M37" s="79" t="s">
        <v>220</v>
      </c>
      <c r="N37" s="113" t="s">
        <v>221</v>
      </c>
      <c r="O37" s="76" t="s">
        <v>197</v>
      </c>
      <c r="P37" s="24">
        <v>9301895737</v>
      </c>
      <c r="Q37" s="27" t="s">
        <v>86</v>
      </c>
      <c r="R37" s="20" t="s">
        <v>185</v>
      </c>
      <c r="S37" s="76" t="s">
        <v>85</v>
      </c>
      <c r="T37" s="71">
        <v>681</v>
      </c>
      <c r="U37" s="71">
        <v>19</v>
      </c>
      <c r="V37" s="76" t="s">
        <v>10</v>
      </c>
      <c r="W37" s="77">
        <v>36017</v>
      </c>
      <c r="X37" s="121">
        <v>6.457</v>
      </c>
      <c r="Y37" s="78" t="s">
        <v>148</v>
      </c>
    </row>
    <row r="38" spans="1:25" ht="13.5">
      <c r="A38" s="72">
        <v>35</v>
      </c>
      <c r="B38" s="73" t="s">
        <v>147</v>
      </c>
      <c r="C38" s="74" t="s">
        <v>84</v>
      </c>
      <c r="D38" s="16"/>
      <c r="E38" s="71" t="s">
        <v>10</v>
      </c>
      <c r="F38" s="71" t="s">
        <v>85</v>
      </c>
      <c r="G38" s="17">
        <v>681</v>
      </c>
      <c r="H38" s="17">
        <v>19</v>
      </c>
      <c r="I38" s="17">
        <v>36017</v>
      </c>
      <c r="J38" s="24" t="s">
        <v>265</v>
      </c>
      <c r="K38" s="77" t="s">
        <v>219</v>
      </c>
      <c r="L38" s="77">
        <v>353562686</v>
      </c>
      <c r="M38" s="79" t="s">
        <v>220</v>
      </c>
      <c r="N38" s="113" t="s">
        <v>221</v>
      </c>
      <c r="O38" s="76" t="s">
        <v>197</v>
      </c>
      <c r="P38" s="24">
        <v>9302376843</v>
      </c>
      <c r="Q38" s="27" t="s">
        <v>87</v>
      </c>
      <c r="R38" s="20" t="s">
        <v>185</v>
      </c>
      <c r="S38" s="76" t="s">
        <v>88</v>
      </c>
      <c r="T38" s="71">
        <v>736</v>
      </c>
      <c r="U38" s="71">
        <v>9</v>
      </c>
      <c r="V38" s="76" t="s">
        <v>10</v>
      </c>
      <c r="W38" s="77">
        <v>36017</v>
      </c>
      <c r="X38" s="121">
        <v>13.15631</v>
      </c>
      <c r="Y38" s="78" t="s">
        <v>148</v>
      </c>
    </row>
    <row r="39" spans="1:25" ht="13.5">
      <c r="A39" s="72">
        <v>36</v>
      </c>
      <c r="B39" s="73" t="s">
        <v>167</v>
      </c>
      <c r="C39" s="74" t="s">
        <v>89</v>
      </c>
      <c r="D39" s="16"/>
      <c r="E39" s="71" t="s">
        <v>10</v>
      </c>
      <c r="F39" s="71" t="s">
        <v>90</v>
      </c>
      <c r="G39" s="17">
        <v>58</v>
      </c>
      <c r="H39" s="17">
        <v>1</v>
      </c>
      <c r="I39" s="17">
        <v>36006</v>
      </c>
      <c r="J39" s="24" t="s">
        <v>265</v>
      </c>
      <c r="K39" s="77" t="s">
        <v>222</v>
      </c>
      <c r="L39" s="77">
        <v>353563427</v>
      </c>
      <c r="M39" s="83" t="s">
        <v>223</v>
      </c>
      <c r="N39" s="113" t="s">
        <v>225</v>
      </c>
      <c r="O39" s="76" t="s">
        <v>197</v>
      </c>
      <c r="P39" s="24">
        <v>9301971239</v>
      </c>
      <c r="Q39" s="27" t="s">
        <v>192</v>
      </c>
      <c r="R39" s="20" t="s">
        <v>185</v>
      </c>
      <c r="S39" s="76" t="s">
        <v>92</v>
      </c>
      <c r="T39" s="71">
        <v>58</v>
      </c>
      <c r="U39" s="71">
        <v>1</v>
      </c>
      <c r="V39" s="76" t="s">
        <v>10</v>
      </c>
      <c r="W39" s="77">
        <v>36006</v>
      </c>
      <c r="X39" s="121">
        <v>0.001</v>
      </c>
      <c r="Y39" s="78" t="s">
        <v>193</v>
      </c>
    </row>
    <row r="40" spans="1:25" ht="13.5">
      <c r="A40" s="97">
        <v>37</v>
      </c>
      <c r="B40" s="73" t="s">
        <v>167</v>
      </c>
      <c r="C40" s="74" t="s">
        <v>89</v>
      </c>
      <c r="D40" s="16"/>
      <c r="E40" s="71" t="s">
        <v>10</v>
      </c>
      <c r="F40" s="71" t="s">
        <v>90</v>
      </c>
      <c r="G40" s="17">
        <v>58</v>
      </c>
      <c r="H40" s="17">
        <v>1</v>
      </c>
      <c r="I40" s="17">
        <v>36006</v>
      </c>
      <c r="J40" s="24" t="s">
        <v>265</v>
      </c>
      <c r="K40" s="77" t="s">
        <v>222</v>
      </c>
      <c r="L40" s="77">
        <v>353563428</v>
      </c>
      <c r="M40" s="83" t="s">
        <v>223</v>
      </c>
      <c r="N40" s="113" t="s">
        <v>226</v>
      </c>
      <c r="O40" s="76" t="s">
        <v>197</v>
      </c>
      <c r="P40" s="24">
        <v>9302492910</v>
      </c>
      <c r="Q40" s="27" t="s">
        <v>93</v>
      </c>
      <c r="R40" s="20" t="s">
        <v>185</v>
      </c>
      <c r="S40" s="76" t="s">
        <v>169</v>
      </c>
      <c r="T40" s="71">
        <v>95</v>
      </c>
      <c r="U40" s="71">
        <v>4</v>
      </c>
      <c r="V40" s="76" t="s">
        <v>10</v>
      </c>
      <c r="W40" s="77">
        <v>36006</v>
      </c>
      <c r="X40" s="121">
        <v>112.415</v>
      </c>
      <c r="Y40" s="78" t="s">
        <v>168</v>
      </c>
    </row>
    <row r="41" spans="1:25" ht="13.5">
      <c r="A41" s="72">
        <v>38</v>
      </c>
      <c r="B41" s="73" t="s">
        <v>167</v>
      </c>
      <c r="C41" s="74" t="s">
        <v>89</v>
      </c>
      <c r="D41" s="16"/>
      <c r="E41" s="71" t="s">
        <v>10</v>
      </c>
      <c r="F41" s="71" t="s">
        <v>90</v>
      </c>
      <c r="G41" s="17">
        <v>58</v>
      </c>
      <c r="H41" s="17">
        <v>1</v>
      </c>
      <c r="I41" s="17">
        <v>36006</v>
      </c>
      <c r="J41" s="24" t="s">
        <v>265</v>
      </c>
      <c r="K41" s="77" t="s">
        <v>222</v>
      </c>
      <c r="L41" s="77">
        <v>353563428</v>
      </c>
      <c r="M41" s="83" t="s">
        <v>223</v>
      </c>
      <c r="N41" s="113" t="s">
        <v>226</v>
      </c>
      <c r="O41" s="76" t="s">
        <v>197</v>
      </c>
      <c r="P41" s="24">
        <v>9302492912</v>
      </c>
      <c r="Q41" s="27" t="s">
        <v>94</v>
      </c>
      <c r="R41" s="20" t="s">
        <v>185</v>
      </c>
      <c r="S41" s="76" t="s">
        <v>169</v>
      </c>
      <c r="T41" s="71">
        <v>95</v>
      </c>
      <c r="U41" s="71">
        <v>1</v>
      </c>
      <c r="V41" s="76" t="s">
        <v>10</v>
      </c>
      <c r="W41" s="77">
        <v>36006</v>
      </c>
      <c r="X41" s="121">
        <v>178.712</v>
      </c>
      <c r="Y41" s="78" t="s">
        <v>168</v>
      </c>
    </row>
    <row r="42" spans="1:25" ht="13.5">
      <c r="A42" s="72">
        <v>39</v>
      </c>
      <c r="B42" s="73" t="s">
        <v>177</v>
      </c>
      <c r="C42" s="27">
        <v>71237003</v>
      </c>
      <c r="D42" s="73"/>
      <c r="E42" s="71" t="s">
        <v>10</v>
      </c>
      <c r="F42" s="71" t="s">
        <v>106</v>
      </c>
      <c r="G42" s="17">
        <v>48</v>
      </c>
      <c r="H42" s="17">
        <v>7</v>
      </c>
      <c r="I42" s="17">
        <v>36007</v>
      </c>
      <c r="J42" s="24" t="s">
        <v>265</v>
      </c>
      <c r="K42" s="77" t="s">
        <v>227</v>
      </c>
      <c r="L42" s="77">
        <v>776142100</v>
      </c>
      <c r="M42" s="83" t="s">
        <v>228</v>
      </c>
      <c r="N42" s="113" t="s">
        <v>229</v>
      </c>
      <c r="O42" s="76" t="s">
        <v>197</v>
      </c>
      <c r="P42" s="24">
        <v>9301971257</v>
      </c>
      <c r="Q42" s="114" t="s">
        <v>109</v>
      </c>
      <c r="R42" s="20" t="s">
        <v>185</v>
      </c>
      <c r="S42" s="76" t="s">
        <v>108</v>
      </c>
      <c r="T42" s="71">
        <v>48</v>
      </c>
      <c r="U42" s="71">
        <v>7</v>
      </c>
      <c r="V42" s="76" t="s">
        <v>10</v>
      </c>
      <c r="W42" s="77">
        <v>36007</v>
      </c>
      <c r="X42" s="121">
        <v>10.489</v>
      </c>
      <c r="Y42" s="78" t="s">
        <v>148</v>
      </c>
    </row>
    <row r="43" spans="1:25" ht="13.5">
      <c r="A43" s="72">
        <v>40</v>
      </c>
      <c r="B43" s="73" t="s">
        <v>177</v>
      </c>
      <c r="C43" s="27">
        <v>71237003</v>
      </c>
      <c r="D43" s="73"/>
      <c r="E43" s="71" t="s">
        <v>10</v>
      </c>
      <c r="F43" s="71" t="s">
        <v>106</v>
      </c>
      <c r="G43" s="17">
        <v>48</v>
      </c>
      <c r="H43" s="17">
        <v>7</v>
      </c>
      <c r="I43" s="17">
        <v>36007</v>
      </c>
      <c r="J43" s="24" t="s">
        <v>265</v>
      </c>
      <c r="K43" s="77" t="s">
        <v>227</v>
      </c>
      <c r="L43" s="77">
        <v>776142100</v>
      </c>
      <c r="M43" s="83" t="s">
        <v>228</v>
      </c>
      <c r="N43" s="113" t="s">
        <v>229</v>
      </c>
      <c r="O43" s="76" t="s">
        <v>197</v>
      </c>
      <c r="P43" s="24">
        <v>9301971256</v>
      </c>
      <c r="Q43" s="114" t="s">
        <v>107</v>
      </c>
      <c r="R43" s="20" t="s">
        <v>185</v>
      </c>
      <c r="S43" s="76" t="s">
        <v>108</v>
      </c>
      <c r="T43" s="71">
        <v>48</v>
      </c>
      <c r="U43" s="71">
        <v>7</v>
      </c>
      <c r="V43" s="76" t="s">
        <v>10</v>
      </c>
      <c r="W43" s="77">
        <v>36007</v>
      </c>
      <c r="X43" s="121">
        <v>237.697</v>
      </c>
      <c r="Y43" s="78" t="s">
        <v>168</v>
      </c>
    </row>
    <row r="44" spans="1:25" ht="13.5">
      <c r="A44" s="97">
        <v>41</v>
      </c>
      <c r="B44" s="73" t="s">
        <v>177</v>
      </c>
      <c r="C44" s="27">
        <v>71237003</v>
      </c>
      <c r="D44" s="73"/>
      <c r="E44" s="71" t="s">
        <v>10</v>
      </c>
      <c r="F44" s="71" t="s">
        <v>106</v>
      </c>
      <c r="G44" s="17">
        <v>48</v>
      </c>
      <c r="H44" s="17">
        <v>7</v>
      </c>
      <c r="I44" s="17">
        <v>36007</v>
      </c>
      <c r="J44" s="24" t="s">
        <v>265</v>
      </c>
      <c r="K44" s="77" t="s">
        <v>227</v>
      </c>
      <c r="L44" s="77">
        <v>776142100</v>
      </c>
      <c r="M44" s="83" t="s">
        <v>228</v>
      </c>
      <c r="N44" s="113" t="s">
        <v>229</v>
      </c>
      <c r="O44" s="76" t="s">
        <v>197</v>
      </c>
      <c r="P44" s="24">
        <v>9301971204</v>
      </c>
      <c r="Q44" s="114" t="s">
        <v>114</v>
      </c>
      <c r="R44" s="20" t="s">
        <v>185</v>
      </c>
      <c r="S44" s="76" t="s">
        <v>110</v>
      </c>
      <c r="T44" s="71">
        <v>1740</v>
      </c>
      <c r="U44" s="71">
        <v>12</v>
      </c>
      <c r="V44" s="76" t="s">
        <v>10</v>
      </c>
      <c r="W44" s="77">
        <v>36001</v>
      </c>
      <c r="X44" s="121">
        <v>12.921</v>
      </c>
      <c r="Y44" s="78" t="s">
        <v>148</v>
      </c>
    </row>
    <row r="45" spans="1:25" ht="13.5">
      <c r="A45" s="72">
        <v>42</v>
      </c>
      <c r="B45" s="73" t="s">
        <v>177</v>
      </c>
      <c r="C45" s="27">
        <v>71237003</v>
      </c>
      <c r="D45" s="73"/>
      <c r="E45" s="71" t="s">
        <v>10</v>
      </c>
      <c r="F45" s="71" t="s">
        <v>106</v>
      </c>
      <c r="G45" s="17">
        <v>48</v>
      </c>
      <c r="H45" s="17">
        <v>7</v>
      </c>
      <c r="I45" s="17">
        <v>36007</v>
      </c>
      <c r="J45" s="24" t="s">
        <v>265</v>
      </c>
      <c r="K45" s="77" t="s">
        <v>227</v>
      </c>
      <c r="L45" s="77">
        <v>776142100</v>
      </c>
      <c r="M45" s="83" t="s">
        <v>228</v>
      </c>
      <c r="N45" s="113" t="s">
        <v>229</v>
      </c>
      <c r="O45" s="76" t="s">
        <v>197</v>
      </c>
      <c r="P45" s="24">
        <v>9301971206</v>
      </c>
      <c r="Q45" s="114" t="s">
        <v>115</v>
      </c>
      <c r="R45" s="20" t="s">
        <v>185</v>
      </c>
      <c r="S45" s="76" t="s">
        <v>110</v>
      </c>
      <c r="T45" s="71">
        <v>1739</v>
      </c>
      <c r="U45" s="71">
        <v>10</v>
      </c>
      <c r="V45" s="76" t="s">
        <v>10</v>
      </c>
      <c r="W45" s="77">
        <v>36001</v>
      </c>
      <c r="X45" s="121">
        <v>10.628</v>
      </c>
      <c r="Y45" s="78" t="s">
        <v>148</v>
      </c>
    </row>
    <row r="46" spans="1:25" ht="13.5">
      <c r="A46" s="72">
        <v>43</v>
      </c>
      <c r="B46" s="73" t="s">
        <v>177</v>
      </c>
      <c r="C46" s="27">
        <v>71237003</v>
      </c>
      <c r="D46" s="73"/>
      <c r="E46" s="71" t="s">
        <v>10</v>
      </c>
      <c r="F46" s="71" t="s">
        <v>106</v>
      </c>
      <c r="G46" s="17">
        <v>48</v>
      </c>
      <c r="H46" s="17">
        <v>7</v>
      </c>
      <c r="I46" s="17">
        <v>36007</v>
      </c>
      <c r="J46" s="24" t="s">
        <v>265</v>
      </c>
      <c r="K46" s="77" t="s">
        <v>227</v>
      </c>
      <c r="L46" s="77">
        <v>776142100</v>
      </c>
      <c r="M46" s="83" t="s">
        <v>228</v>
      </c>
      <c r="N46" s="113" t="s">
        <v>229</v>
      </c>
      <c r="O46" s="76" t="s">
        <v>197</v>
      </c>
      <c r="P46" s="24">
        <v>9301971433</v>
      </c>
      <c r="Q46" s="114" t="s">
        <v>116</v>
      </c>
      <c r="R46" s="20" t="s">
        <v>185</v>
      </c>
      <c r="S46" s="76" t="s">
        <v>29</v>
      </c>
      <c r="T46" s="71">
        <v>73</v>
      </c>
      <c r="U46" s="71"/>
      <c r="V46" s="76" t="s">
        <v>10</v>
      </c>
      <c r="W46" s="77">
        <v>36018</v>
      </c>
      <c r="X46" s="121">
        <v>1.559</v>
      </c>
      <c r="Y46" s="78" t="s">
        <v>148</v>
      </c>
    </row>
    <row r="47" spans="1:25" ht="13.5">
      <c r="A47" s="72">
        <v>44</v>
      </c>
      <c r="B47" s="73" t="s">
        <v>177</v>
      </c>
      <c r="C47" s="27">
        <v>71237003</v>
      </c>
      <c r="D47" s="73"/>
      <c r="E47" s="71" t="s">
        <v>10</v>
      </c>
      <c r="F47" s="71" t="s">
        <v>106</v>
      </c>
      <c r="G47" s="17">
        <v>48</v>
      </c>
      <c r="H47" s="17">
        <v>7</v>
      </c>
      <c r="I47" s="17">
        <v>36007</v>
      </c>
      <c r="J47" s="24" t="s">
        <v>265</v>
      </c>
      <c r="K47" s="77" t="s">
        <v>227</v>
      </c>
      <c r="L47" s="77">
        <v>776142100</v>
      </c>
      <c r="M47" s="83" t="s">
        <v>228</v>
      </c>
      <c r="N47" s="113" t="s">
        <v>229</v>
      </c>
      <c r="O47" s="76" t="s">
        <v>197</v>
      </c>
      <c r="P47" s="24">
        <v>9301971432</v>
      </c>
      <c r="Q47" s="114" t="s">
        <v>111</v>
      </c>
      <c r="R47" s="20" t="s">
        <v>185</v>
      </c>
      <c r="S47" s="76" t="s">
        <v>29</v>
      </c>
      <c r="T47" s="71">
        <v>73</v>
      </c>
      <c r="U47" s="71"/>
      <c r="V47" s="76" t="s">
        <v>10</v>
      </c>
      <c r="W47" s="77">
        <v>36018</v>
      </c>
      <c r="X47" s="121">
        <v>81.235</v>
      </c>
      <c r="Y47" s="78" t="s">
        <v>168</v>
      </c>
    </row>
    <row r="48" spans="1:25" ht="13.5">
      <c r="A48" s="97">
        <v>45</v>
      </c>
      <c r="B48" s="73" t="s">
        <v>177</v>
      </c>
      <c r="C48" s="27">
        <v>71237003</v>
      </c>
      <c r="D48" s="73"/>
      <c r="E48" s="71" t="s">
        <v>10</v>
      </c>
      <c r="F48" s="71" t="s">
        <v>106</v>
      </c>
      <c r="G48" s="17">
        <v>48</v>
      </c>
      <c r="H48" s="17">
        <v>7</v>
      </c>
      <c r="I48" s="17">
        <v>36007</v>
      </c>
      <c r="J48" s="24" t="s">
        <v>265</v>
      </c>
      <c r="K48" s="77" t="s">
        <v>227</v>
      </c>
      <c r="L48" s="77">
        <v>776142100</v>
      </c>
      <c r="M48" s="83" t="s">
        <v>228</v>
      </c>
      <c r="N48" s="113" t="s">
        <v>229</v>
      </c>
      <c r="O48" s="76" t="s">
        <v>197</v>
      </c>
      <c r="P48" s="24">
        <v>9301971209</v>
      </c>
      <c r="Q48" s="114" t="s">
        <v>117</v>
      </c>
      <c r="R48" s="20" t="s">
        <v>185</v>
      </c>
      <c r="S48" s="76" t="s">
        <v>83</v>
      </c>
      <c r="T48" s="71">
        <v>443</v>
      </c>
      <c r="U48" s="71">
        <v>4</v>
      </c>
      <c r="V48" s="76" t="s">
        <v>10</v>
      </c>
      <c r="W48" s="77">
        <v>36020</v>
      </c>
      <c r="X48" s="121">
        <v>16.522</v>
      </c>
      <c r="Y48" s="78" t="s">
        <v>148</v>
      </c>
    </row>
    <row r="49" spans="1:25" ht="13.5">
      <c r="A49" s="72">
        <v>46</v>
      </c>
      <c r="B49" s="73" t="s">
        <v>177</v>
      </c>
      <c r="C49" s="27">
        <v>71237003</v>
      </c>
      <c r="D49" s="73"/>
      <c r="E49" s="71" t="s">
        <v>10</v>
      </c>
      <c r="F49" s="71" t="s">
        <v>106</v>
      </c>
      <c r="G49" s="17">
        <v>48</v>
      </c>
      <c r="H49" s="17">
        <v>7</v>
      </c>
      <c r="I49" s="17">
        <v>36007</v>
      </c>
      <c r="J49" s="24" t="s">
        <v>265</v>
      </c>
      <c r="K49" s="77" t="s">
        <v>227</v>
      </c>
      <c r="L49" s="77">
        <v>776142100</v>
      </c>
      <c r="M49" s="83" t="s">
        <v>228</v>
      </c>
      <c r="N49" s="113" t="s">
        <v>229</v>
      </c>
      <c r="O49" s="76" t="s">
        <v>197</v>
      </c>
      <c r="P49" s="24">
        <v>9301971210</v>
      </c>
      <c r="Q49" s="114" t="s">
        <v>112</v>
      </c>
      <c r="R49" s="20" t="s">
        <v>185</v>
      </c>
      <c r="S49" s="76" t="s">
        <v>83</v>
      </c>
      <c r="T49" s="71">
        <v>443</v>
      </c>
      <c r="U49" s="71">
        <v>4</v>
      </c>
      <c r="V49" s="76" t="s">
        <v>10</v>
      </c>
      <c r="W49" s="77">
        <v>36020</v>
      </c>
      <c r="X49" s="121">
        <v>260.145</v>
      </c>
      <c r="Y49" s="78" t="s">
        <v>168</v>
      </c>
    </row>
    <row r="50" spans="1:25" ht="13.5">
      <c r="A50" s="72">
        <v>47</v>
      </c>
      <c r="B50" s="73" t="s">
        <v>177</v>
      </c>
      <c r="C50" s="27">
        <v>71237003</v>
      </c>
      <c r="D50" s="73"/>
      <c r="E50" s="71" t="s">
        <v>10</v>
      </c>
      <c r="F50" s="71" t="s">
        <v>106</v>
      </c>
      <c r="G50" s="17">
        <v>48</v>
      </c>
      <c r="H50" s="17">
        <v>7</v>
      </c>
      <c r="I50" s="17">
        <v>36007</v>
      </c>
      <c r="J50" s="24" t="s">
        <v>265</v>
      </c>
      <c r="K50" s="77" t="s">
        <v>227</v>
      </c>
      <c r="L50" s="77">
        <v>776142100</v>
      </c>
      <c r="M50" s="83" t="s">
        <v>228</v>
      </c>
      <c r="N50" s="113" t="s">
        <v>229</v>
      </c>
      <c r="O50" s="76" t="s">
        <v>197</v>
      </c>
      <c r="P50" s="24">
        <v>9301971265</v>
      </c>
      <c r="Q50" s="114" t="s">
        <v>113</v>
      </c>
      <c r="R50" s="20" t="s">
        <v>185</v>
      </c>
      <c r="S50" s="76" t="s">
        <v>118</v>
      </c>
      <c r="T50" s="71">
        <v>32</v>
      </c>
      <c r="U50" s="71">
        <v>1</v>
      </c>
      <c r="V50" s="76" t="s">
        <v>10</v>
      </c>
      <c r="W50" s="77">
        <v>36009</v>
      </c>
      <c r="X50" s="121">
        <v>12.35</v>
      </c>
      <c r="Y50" s="78" t="s">
        <v>148</v>
      </c>
    </row>
    <row r="51" spans="1:25" ht="13.5">
      <c r="A51" s="72">
        <v>48</v>
      </c>
      <c r="B51" s="73" t="s">
        <v>177</v>
      </c>
      <c r="C51" s="27">
        <v>71237003</v>
      </c>
      <c r="D51" s="73"/>
      <c r="E51" s="71" t="s">
        <v>10</v>
      </c>
      <c r="F51" s="71" t="s">
        <v>106</v>
      </c>
      <c r="G51" s="17">
        <v>48</v>
      </c>
      <c r="H51" s="17">
        <v>7</v>
      </c>
      <c r="I51" s="17">
        <v>36007</v>
      </c>
      <c r="J51" s="24" t="s">
        <v>265</v>
      </c>
      <c r="K51" s="77" t="s">
        <v>227</v>
      </c>
      <c r="L51" s="77">
        <v>776142100</v>
      </c>
      <c r="M51" s="83" t="s">
        <v>228</v>
      </c>
      <c r="N51" s="113" t="s">
        <v>229</v>
      </c>
      <c r="O51" s="76" t="s">
        <v>197</v>
      </c>
      <c r="P51" s="24">
        <v>9301971207</v>
      </c>
      <c r="Q51" s="114" t="s">
        <v>119</v>
      </c>
      <c r="R51" s="20" t="s">
        <v>185</v>
      </c>
      <c r="S51" s="76" t="s">
        <v>35</v>
      </c>
      <c r="T51" s="71">
        <v>485</v>
      </c>
      <c r="U51" s="71">
        <v>6</v>
      </c>
      <c r="V51" s="76" t="s">
        <v>10</v>
      </c>
      <c r="W51" s="77">
        <v>36009</v>
      </c>
      <c r="X51" s="121">
        <v>7.502</v>
      </c>
      <c r="Y51" s="78" t="s">
        <v>148</v>
      </c>
    </row>
    <row r="52" spans="1:25" ht="13.5">
      <c r="A52" s="97">
        <v>49</v>
      </c>
      <c r="B52" s="73" t="s">
        <v>178</v>
      </c>
      <c r="C52" s="27">
        <v>71237011</v>
      </c>
      <c r="D52" s="16"/>
      <c r="E52" s="71" t="s">
        <v>10</v>
      </c>
      <c r="F52" s="71" t="s">
        <v>76</v>
      </c>
      <c r="G52" s="26">
        <v>740</v>
      </c>
      <c r="H52" s="17">
        <v>16</v>
      </c>
      <c r="I52" s="26">
        <v>36010</v>
      </c>
      <c r="J52" s="24" t="s">
        <v>265</v>
      </c>
      <c r="K52" s="71" t="s">
        <v>230</v>
      </c>
      <c r="L52" s="71">
        <v>353449570</v>
      </c>
      <c r="M52" s="84" t="s">
        <v>231</v>
      </c>
      <c r="N52" s="76" t="s">
        <v>232</v>
      </c>
      <c r="O52" s="76" t="s">
        <v>197</v>
      </c>
      <c r="P52" s="115">
        <v>9301971258</v>
      </c>
      <c r="Q52" s="115" t="s">
        <v>98</v>
      </c>
      <c r="R52" s="20" t="s">
        <v>185</v>
      </c>
      <c r="S52" s="73" t="s">
        <v>179</v>
      </c>
      <c r="T52" s="85">
        <v>346</v>
      </c>
      <c r="U52" s="85">
        <v>1</v>
      </c>
      <c r="V52" s="76" t="s">
        <v>10</v>
      </c>
      <c r="W52" s="86">
        <v>36004</v>
      </c>
      <c r="X52" s="121">
        <v>303.296</v>
      </c>
      <c r="Y52" s="78" t="s">
        <v>168</v>
      </c>
    </row>
    <row r="53" spans="1:25" ht="13.5">
      <c r="A53" s="72">
        <v>50</v>
      </c>
      <c r="B53" s="73" t="s">
        <v>178</v>
      </c>
      <c r="C53" s="27">
        <v>71237011</v>
      </c>
      <c r="D53" s="16"/>
      <c r="E53" s="71" t="s">
        <v>10</v>
      </c>
      <c r="F53" s="71" t="s">
        <v>76</v>
      </c>
      <c r="G53" s="26">
        <v>740</v>
      </c>
      <c r="H53" s="17">
        <v>16</v>
      </c>
      <c r="I53" s="26">
        <v>36010</v>
      </c>
      <c r="J53" s="24" t="s">
        <v>265</v>
      </c>
      <c r="K53" s="71" t="s">
        <v>230</v>
      </c>
      <c r="L53" s="71">
        <v>353449570</v>
      </c>
      <c r="M53" s="84" t="s">
        <v>231</v>
      </c>
      <c r="N53" s="76" t="s">
        <v>232</v>
      </c>
      <c r="O53" s="76" t="s">
        <v>197</v>
      </c>
      <c r="P53" s="115">
        <v>9302015290</v>
      </c>
      <c r="Q53" s="115" t="s">
        <v>102</v>
      </c>
      <c r="R53" s="20" t="s">
        <v>185</v>
      </c>
      <c r="S53" s="73" t="s">
        <v>103</v>
      </c>
      <c r="T53" s="85">
        <v>211</v>
      </c>
      <c r="U53" s="85" t="s">
        <v>180</v>
      </c>
      <c r="V53" s="76" t="s">
        <v>10</v>
      </c>
      <c r="W53" s="86">
        <v>36017</v>
      </c>
      <c r="X53" s="121">
        <v>132.525</v>
      </c>
      <c r="Y53" s="78" t="s">
        <v>168</v>
      </c>
    </row>
    <row r="54" spans="1:25" ht="13.5">
      <c r="A54" s="72">
        <v>51</v>
      </c>
      <c r="B54" s="73" t="s">
        <v>178</v>
      </c>
      <c r="C54" s="27">
        <v>71237011</v>
      </c>
      <c r="D54" s="16"/>
      <c r="E54" s="71" t="s">
        <v>10</v>
      </c>
      <c r="F54" s="71" t="s">
        <v>76</v>
      </c>
      <c r="G54" s="26">
        <v>740</v>
      </c>
      <c r="H54" s="17">
        <v>16</v>
      </c>
      <c r="I54" s="26">
        <v>36010</v>
      </c>
      <c r="J54" s="24" t="s">
        <v>265</v>
      </c>
      <c r="K54" s="71" t="s">
        <v>230</v>
      </c>
      <c r="L54" s="71">
        <v>353449570</v>
      </c>
      <c r="M54" s="84" t="s">
        <v>231</v>
      </c>
      <c r="N54" s="76" t="s">
        <v>232</v>
      </c>
      <c r="O54" s="76" t="s">
        <v>197</v>
      </c>
      <c r="P54" s="115">
        <v>9301883228</v>
      </c>
      <c r="Q54" s="115" t="s">
        <v>95</v>
      </c>
      <c r="R54" s="20" t="s">
        <v>185</v>
      </c>
      <c r="S54" s="73" t="s">
        <v>76</v>
      </c>
      <c r="T54" s="85">
        <v>740</v>
      </c>
      <c r="U54" s="85">
        <v>16</v>
      </c>
      <c r="V54" s="76" t="s">
        <v>10</v>
      </c>
      <c r="W54" s="86">
        <v>36010</v>
      </c>
      <c r="X54" s="121">
        <v>11.45</v>
      </c>
      <c r="Y54" s="78" t="s">
        <v>148</v>
      </c>
    </row>
    <row r="55" spans="1:25" ht="13.5">
      <c r="A55" s="72">
        <v>52</v>
      </c>
      <c r="B55" s="73" t="s">
        <v>178</v>
      </c>
      <c r="C55" s="27">
        <v>71237011</v>
      </c>
      <c r="D55" s="16"/>
      <c r="E55" s="71" t="s">
        <v>10</v>
      </c>
      <c r="F55" s="71" t="s">
        <v>76</v>
      </c>
      <c r="G55" s="26">
        <v>740</v>
      </c>
      <c r="H55" s="17">
        <v>16</v>
      </c>
      <c r="I55" s="26">
        <v>36010</v>
      </c>
      <c r="J55" s="24" t="s">
        <v>265</v>
      </c>
      <c r="K55" s="71" t="s">
        <v>230</v>
      </c>
      <c r="L55" s="71">
        <v>353449570</v>
      </c>
      <c r="M55" s="84" t="s">
        <v>231</v>
      </c>
      <c r="N55" s="76" t="s">
        <v>232</v>
      </c>
      <c r="O55" s="76" t="s">
        <v>197</v>
      </c>
      <c r="P55" s="115">
        <v>9301971221</v>
      </c>
      <c r="Q55" s="115" t="s">
        <v>99</v>
      </c>
      <c r="R55" s="20" t="s">
        <v>185</v>
      </c>
      <c r="S55" s="73" t="s">
        <v>100</v>
      </c>
      <c r="T55" s="85">
        <v>141</v>
      </c>
      <c r="U55" s="85">
        <v>6</v>
      </c>
      <c r="V55" s="76" t="s">
        <v>10</v>
      </c>
      <c r="W55" s="86">
        <v>36006</v>
      </c>
      <c r="X55" s="121">
        <v>289.32</v>
      </c>
      <c r="Y55" s="78" t="s">
        <v>168</v>
      </c>
    </row>
    <row r="56" spans="1:25" ht="13.5">
      <c r="A56" s="97">
        <v>53</v>
      </c>
      <c r="B56" s="73" t="s">
        <v>178</v>
      </c>
      <c r="C56" s="27">
        <v>71237011</v>
      </c>
      <c r="D56" s="16"/>
      <c r="E56" s="71" t="s">
        <v>10</v>
      </c>
      <c r="F56" s="71" t="s">
        <v>76</v>
      </c>
      <c r="G56" s="26">
        <v>740</v>
      </c>
      <c r="H56" s="17">
        <v>16</v>
      </c>
      <c r="I56" s="26">
        <v>36010</v>
      </c>
      <c r="J56" s="24" t="s">
        <v>265</v>
      </c>
      <c r="K56" s="71" t="s">
        <v>230</v>
      </c>
      <c r="L56" s="71">
        <v>353449570</v>
      </c>
      <c r="M56" s="84" t="s">
        <v>231</v>
      </c>
      <c r="N56" s="76" t="s">
        <v>232</v>
      </c>
      <c r="O56" s="76" t="s">
        <v>197</v>
      </c>
      <c r="P56" s="115">
        <v>9302044255</v>
      </c>
      <c r="Q56" s="115" t="s">
        <v>96</v>
      </c>
      <c r="R56" s="20" t="s">
        <v>185</v>
      </c>
      <c r="S56" s="73" t="s">
        <v>97</v>
      </c>
      <c r="T56" s="85">
        <v>5</v>
      </c>
      <c r="U56" s="85"/>
      <c r="V56" s="76" t="s">
        <v>10</v>
      </c>
      <c r="W56" s="86">
        <v>36010</v>
      </c>
      <c r="X56" s="121">
        <v>4.002</v>
      </c>
      <c r="Y56" s="78" t="s">
        <v>148</v>
      </c>
    </row>
    <row r="57" spans="1:25" ht="13.5">
      <c r="A57" s="72">
        <v>54</v>
      </c>
      <c r="B57" s="73" t="s">
        <v>178</v>
      </c>
      <c r="C57" s="27">
        <v>71237011</v>
      </c>
      <c r="D57" s="16"/>
      <c r="E57" s="71" t="s">
        <v>10</v>
      </c>
      <c r="F57" s="71" t="s">
        <v>76</v>
      </c>
      <c r="G57" s="26">
        <v>740</v>
      </c>
      <c r="H57" s="17">
        <v>16</v>
      </c>
      <c r="I57" s="26">
        <v>36010</v>
      </c>
      <c r="J57" s="24" t="s">
        <v>265</v>
      </c>
      <c r="K57" s="71" t="s">
        <v>230</v>
      </c>
      <c r="L57" s="71">
        <v>353449570</v>
      </c>
      <c r="M57" s="84" t="s">
        <v>231</v>
      </c>
      <c r="N57" s="76" t="s">
        <v>232</v>
      </c>
      <c r="O57" s="76" t="s">
        <v>197</v>
      </c>
      <c r="P57" s="115">
        <v>9301971226</v>
      </c>
      <c r="Q57" s="115" t="s">
        <v>101</v>
      </c>
      <c r="R57" s="20" t="s">
        <v>185</v>
      </c>
      <c r="S57" s="73" t="s">
        <v>85</v>
      </c>
      <c r="T57" s="85">
        <v>690</v>
      </c>
      <c r="U57" s="85">
        <v>11</v>
      </c>
      <c r="V57" s="76" t="s">
        <v>10</v>
      </c>
      <c r="W57" s="86">
        <v>36017</v>
      </c>
      <c r="X57" s="121">
        <v>10.667</v>
      </c>
      <c r="Y57" s="78" t="s">
        <v>148</v>
      </c>
    </row>
    <row r="58" spans="1:25" ht="13.5">
      <c r="A58" s="72">
        <v>55</v>
      </c>
      <c r="B58" s="73" t="s">
        <v>178</v>
      </c>
      <c r="C58" s="27">
        <v>71237011</v>
      </c>
      <c r="D58" s="16"/>
      <c r="E58" s="71" t="s">
        <v>10</v>
      </c>
      <c r="F58" s="71" t="s">
        <v>76</v>
      </c>
      <c r="G58" s="26">
        <v>740</v>
      </c>
      <c r="H58" s="17">
        <v>16</v>
      </c>
      <c r="I58" s="26">
        <v>36010</v>
      </c>
      <c r="J58" s="24" t="s">
        <v>265</v>
      </c>
      <c r="K58" s="71" t="s">
        <v>230</v>
      </c>
      <c r="L58" s="71">
        <v>353449570</v>
      </c>
      <c r="M58" s="84" t="s">
        <v>231</v>
      </c>
      <c r="N58" s="76" t="s">
        <v>232</v>
      </c>
      <c r="O58" s="76" t="s">
        <v>197</v>
      </c>
      <c r="P58" s="115">
        <v>9301971271</v>
      </c>
      <c r="Q58" s="115" t="s">
        <v>104</v>
      </c>
      <c r="R58" s="20" t="s">
        <v>185</v>
      </c>
      <c r="S58" s="73" t="s">
        <v>105</v>
      </c>
      <c r="T58" s="85">
        <v>777</v>
      </c>
      <c r="U58" s="85">
        <v>5</v>
      </c>
      <c r="V58" s="76" t="s">
        <v>10</v>
      </c>
      <c r="W58" s="86">
        <v>36017</v>
      </c>
      <c r="X58" s="121">
        <v>8.621</v>
      </c>
      <c r="Y58" s="78" t="s">
        <v>148</v>
      </c>
    </row>
    <row r="59" spans="1:25" ht="13.5">
      <c r="A59" s="72">
        <v>56</v>
      </c>
      <c r="B59" s="73" t="s">
        <v>33</v>
      </c>
      <c r="C59" s="74" t="s">
        <v>34</v>
      </c>
      <c r="D59" s="16"/>
      <c r="E59" s="71" t="s">
        <v>10</v>
      </c>
      <c r="F59" s="71" t="s">
        <v>35</v>
      </c>
      <c r="G59" s="17">
        <v>621</v>
      </c>
      <c r="H59" s="17">
        <v>16</v>
      </c>
      <c r="I59" s="17">
        <v>36020</v>
      </c>
      <c r="J59" s="24" t="s">
        <v>265</v>
      </c>
      <c r="K59" s="17" t="s">
        <v>239</v>
      </c>
      <c r="L59" s="17">
        <v>353575868</v>
      </c>
      <c r="M59" s="79" t="s">
        <v>240</v>
      </c>
      <c r="N59" s="24" t="s">
        <v>241</v>
      </c>
      <c r="O59" s="76" t="s">
        <v>197</v>
      </c>
      <c r="P59" s="22">
        <v>9302343704</v>
      </c>
      <c r="Q59" s="22" t="s">
        <v>41</v>
      </c>
      <c r="R59" s="26" t="s">
        <v>184</v>
      </c>
      <c r="S59" s="76" t="s">
        <v>42</v>
      </c>
      <c r="T59" s="71">
        <v>621</v>
      </c>
      <c r="U59" s="71">
        <v>16</v>
      </c>
      <c r="V59" s="76" t="s">
        <v>10</v>
      </c>
      <c r="W59" s="77">
        <v>36001</v>
      </c>
      <c r="X59" s="121">
        <v>980</v>
      </c>
      <c r="Y59" s="78" t="s">
        <v>305</v>
      </c>
    </row>
    <row r="60" spans="1:25" ht="15" thickBot="1">
      <c r="A60" s="87">
        <v>57</v>
      </c>
      <c r="B60" s="88" t="s">
        <v>167</v>
      </c>
      <c r="C60" s="89" t="s">
        <v>89</v>
      </c>
      <c r="D60" s="67"/>
      <c r="E60" s="90" t="s">
        <v>10</v>
      </c>
      <c r="F60" s="90" t="s">
        <v>90</v>
      </c>
      <c r="G60" s="68">
        <v>58</v>
      </c>
      <c r="H60" s="68">
        <v>1</v>
      </c>
      <c r="I60" s="68">
        <v>36006</v>
      </c>
      <c r="J60" s="69" t="s">
        <v>265</v>
      </c>
      <c r="K60" s="91" t="s">
        <v>222</v>
      </c>
      <c r="L60" s="91">
        <v>353563426</v>
      </c>
      <c r="M60" s="92" t="s">
        <v>223</v>
      </c>
      <c r="N60" s="116" t="s">
        <v>224</v>
      </c>
      <c r="O60" s="93" t="s">
        <v>197</v>
      </c>
      <c r="P60" s="69">
        <v>9302343700</v>
      </c>
      <c r="Q60" s="117" t="s">
        <v>91</v>
      </c>
      <c r="R60" s="70" t="s">
        <v>184</v>
      </c>
      <c r="S60" s="93" t="s">
        <v>92</v>
      </c>
      <c r="T60" s="90">
        <v>58</v>
      </c>
      <c r="U60" s="90">
        <v>1</v>
      </c>
      <c r="V60" s="93" t="s">
        <v>10</v>
      </c>
      <c r="W60" s="91">
        <v>36006</v>
      </c>
      <c r="X60" s="122">
        <v>654</v>
      </c>
      <c r="Y60" s="94" t="s">
        <v>306</v>
      </c>
    </row>
    <row r="61" ht="15" thickTop="1"/>
  </sheetData>
  <sheetProtection/>
  <mergeCells count="18">
    <mergeCell ref="A1:K1"/>
    <mergeCell ref="A2:A3"/>
    <mergeCell ref="B2:B3"/>
    <mergeCell ref="C2:C3"/>
    <mergeCell ref="D2:D3"/>
    <mergeCell ref="E2:I2"/>
    <mergeCell ref="J2:J3"/>
    <mergeCell ref="K2:K3"/>
    <mergeCell ref="R2:R3"/>
    <mergeCell ref="S2:W2"/>
    <mergeCell ref="X2:X3"/>
    <mergeCell ref="Y2:Y3"/>
    <mergeCell ref="L2:L3"/>
    <mergeCell ref="M2:M3"/>
    <mergeCell ref="N2:N3"/>
    <mergeCell ref="O2:O3"/>
    <mergeCell ref="P2:P3"/>
    <mergeCell ref="Q2:Q3"/>
  </mergeCells>
  <conditionalFormatting sqref="P9">
    <cfRule type="duplicateValues" priority="42" dxfId="55" stopIfTrue="1">
      <formula>AND(COUNTIF('příloha č. 2'!$P$9:$P$9,'příloha č. 2'!P9)&gt;1,NOT(ISBLANK('příloha č. 2'!P9)))</formula>
    </cfRule>
  </conditionalFormatting>
  <conditionalFormatting sqref="D13">
    <cfRule type="duplicateValues" priority="41" dxfId="55" stopIfTrue="1">
      <formula>AND(COUNTIF('příloha č. 2'!$D$13:$D$13,'příloha č. 2'!D13)&gt;1,NOT(ISBLANK('příloha č. 2'!D13)))</formula>
    </cfRule>
  </conditionalFormatting>
  <conditionalFormatting sqref="D14">
    <cfRule type="duplicateValues" priority="40" dxfId="55" stopIfTrue="1">
      <formula>AND(COUNTIF('příloha č. 2'!$D$14:$D$14,'příloha č. 2'!D14)&gt;1,NOT(ISBLANK('příloha č. 2'!D14)))</formula>
    </cfRule>
  </conditionalFormatting>
  <conditionalFormatting sqref="D15">
    <cfRule type="duplicateValues" priority="39" dxfId="55" stopIfTrue="1">
      <formula>AND(COUNTIF('příloha č. 2'!$D$15:$D$15,'příloha č. 2'!D15)&gt;1,NOT(ISBLANK('příloha č. 2'!D15)))</formula>
    </cfRule>
  </conditionalFormatting>
  <conditionalFormatting sqref="D16">
    <cfRule type="duplicateValues" priority="38" dxfId="55" stopIfTrue="1">
      <formula>AND(COUNTIF('příloha č. 2'!$D$16:$D$16,'příloha č. 2'!D16)&gt;1,NOT(ISBLANK('příloha č. 2'!D16)))</formula>
    </cfRule>
  </conditionalFormatting>
  <conditionalFormatting sqref="C5">
    <cfRule type="duplicateValues" priority="37" dxfId="55" stopIfTrue="1">
      <formula>AND(COUNTIF('příloha č. 2'!$C$5:$C$5,'příloha č. 2'!C5)&gt;1,NOT(ISBLANK('příloha č. 2'!C5)))</formula>
    </cfRule>
  </conditionalFormatting>
  <conditionalFormatting sqref="C7">
    <cfRule type="duplicateValues" priority="36" dxfId="55" stopIfTrue="1">
      <formula>AND(COUNTIF('příloha č. 2'!$C$7:$C$7,'příloha č. 2'!C7)&gt;1,NOT(ISBLANK('příloha č. 2'!C7)))</formula>
    </cfRule>
  </conditionalFormatting>
  <conditionalFormatting sqref="C8">
    <cfRule type="duplicateValues" priority="35" dxfId="55" stopIfTrue="1">
      <formula>AND(COUNTIF('příloha č. 2'!$C$8:$C$8,'příloha č. 2'!C8)&gt;1,NOT(ISBLANK('příloha č. 2'!C8)))</formula>
    </cfRule>
  </conditionalFormatting>
  <conditionalFormatting sqref="C4">
    <cfRule type="duplicateValues" priority="34" dxfId="55" stopIfTrue="1">
      <formula>AND(COUNTIF('příloha č. 2'!$C$4:$C$4,'příloha č. 2'!C4)&gt;1,NOT(ISBLANK('příloha č. 2'!C4)))</formula>
    </cfRule>
  </conditionalFormatting>
  <conditionalFormatting sqref="C6">
    <cfRule type="duplicateValues" priority="33" dxfId="55" stopIfTrue="1">
      <formula>AND(COUNTIF('příloha č. 2'!$C$6:$C$6,'příloha č. 2'!C6)&gt;1,NOT(ISBLANK('příloha č. 2'!C6)))</formula>
    </cfRule>
  </conditionalFormatting>
  <conditionalFormatting sqref="C11">
    <cfRule type="duplicateValues" priority="32" dxfId="55" stopIfTrue="1">
      <formula>AND(COUNTIF('příloha č. 2'!$C$11:$C$11,'příloha č. 2'!C11)&gt;1,NOT(ISBLANK('příloha č. 2'!C11)))</formula>
    </cfRule>
  </conditionalFormatting>
  <conditionalFormatting sqref="C10">
    <cfRule type="duplicateValues" priority="30" dxfId="55" stopIfTrue="1">
      <formula>AND(COUNTIF('příloha č. 2'!$C$10:$C$10,'příloha č. 2'!C10)&gt;1,NOT(ISBLANK('příloha č. 2'!C10)))</formula>
    </cfRule>
  </conditionalFormatting>
  <conditionalFormatting sqref="C12">
    <cfRule type="duplicateValues" priority="29" dxfId="55" stopIfTrue="1">
      <formula>AND(COUNTIF('příloha č. 2'!$C$12:$C$12,'příloha č. 2'!C12)&gt;1,NOT(ISBLANK('příloha č. 2'!C12)))</formula>
    </cfRule>
  </conditionalFormatting>
  <conditionalFormatting sqref="C9">
    <cfRule type="duplicateValues" priority="28" dxfId="55" stopIfTrue="1">
      <formula>AND(COUNTIF('příloha č. 2'!$C$9:$C$9,'příloha č. 2'!C9)&gt;1,NOT(ISBLANK('příloha č. 2'!C9)))</formula>
    </cfRule>
  </conditionalFormatting>
  <conditionalFormatting sqref="C25">
    <cfRule type="duplicateValues" priority="27" dxfId="55" stopIfTrue="1">
      <formula>AND(COUNTIF('příloha č. 2'!$C$25:$C$25,'příloha č. 2'!C25)&gt;1,NOT(ISBLANK('příloha č. 2'!C25)))</formula>
    </cfRule>
  </conditionalFormatting>
  <conditionalFormatting sqref="C24">
    <cfRule type="duplicateValues" priority="26" dxfId="55" stopIfTrue="1">
      <formula>AND(COUNTIF('příloha č. 2'!$C$24:$C$24,'příloha č. 2'!C24)&gt;1,NOT(ISBLANK('příloha č. 2'!C24)))</formula>
    </cfRule>
  </conditionalFormatting>
  <conditionalFormatting sqref="C29">
    <cfRule type="duplicateValues" priority="25" dxfId="55" stopIfTrue="1">
      <formula>AND(COUNTIF('příloha č. 2'!$C$29:$C$29,'příloha č. 2'!C29)&gt;1,NOT(ISBLANK('příloha č. 2'!C29)))</formula>
    </cfRule>
  </conditionalFormatting>
  <conditionalFormatting sqref="C32 C34">
    <cfRule type="duplicateValues" priority="24" dxfId="55" stopIfTrue="1">
      <formula>AND(COUNTIF('příloha č. 2'!$C$32:$C$32,'příloha č. 2'!C32)+COUNTIF('příloha č. 2'!$C$34:$C$34,'příloha č. 2'!C32)&gt;1,NOT(ISBLANK('příloha č. 2'!C32)))</formula>
    </cfRule>
  </conditionalFormatting>
  <conditionalFormatting sqref="C35">
    <cfRule type="duplicateValues" priority="23" dxfId="55" stopIfTrue="1">
      <formula>AND(COUNTIF('příloha č. 2'!$C$35:$C$35,'příloha č. 2'!C35)&gt;1,NOT(ISBLANK('příloha č. 2'!C35)))</formula>
    </cfRule>
  </conditionalFormatting>
  <conditionalFormatting sqref="C31">
    <cfRule type="duplicateValues" priority="22" dxfId="55" stopIfTrue="1">
      <formula>AND(COUNTIF('příloha č. 2'!$C$31:$C$31,'příloha č. 2'!C31)&gt;1,NOT(ISBLANK('příloha č. 2'!C31)))</formula>
    </cfRule>
  </conditionalFormatting>
  <conditionalFormatting sqref="C30">
    <cfRule type="duplicateValues" priority="21" dxfId="55" stopIfTrue="1">
      <formula>AND(COUNTIF('příloha č. 2'!$C$30:$C$30,'příloha č. 2'!C30)&gt;1,NOT(ISBLANK('příloha č. 2'!C30)))</formula>
    </cfRule>
  </conditionalFormatting>
  <conditionalFormatting sqref="C39">
    <cfRule type="duplicateValues" priority="20" dxfId="55" stopIfTrue="1">
      <formula>AND(COUNTIF('příloha č. 2'!$C$39:$C$39,'příloha č. 2'!C39)&gt;1,NOT(ISBLANK('příloha č. 2'!C39)))</formula>
    </cfRule>
  </conditionalFormatting>
  <conditionalFormatting sqref="C37">
    <cfRule type="duplicateValues" priority="19" dxfId="55" stopIfTrue="1">
      <formula>AND(COUNTIF('příloha č. 2'!$C$37:$C$37,'příloha č. 2'!C37)&gt;1,NOT(ISBLANK('příloha č. 2'!C37)))</formula>
    </cfRule>
  </conditionalFormatting>
  <conditionalFormatting sqref="C34">
    <cfRule type="duplicateValues" priority="18" dxfId="55" stopIfTrue="1">
      <formula>AND(COUNTIF('příloha č. 2'!$C$34:$C$34,'příloha č. 2'!C34)&gt;1,NOT(ISBLANK('příloha č. 2'!C34)))</formula>
    </cfRule>
  </conditionalFormatting>
  <conditionalFormatting sqref="C32">
    <cfRule type="duplicateValues" priority="17" dxfId="55" stopIfTrue="1">
      <formula>AND(COUNTIF('příloha č. 2'!$C$32:$C$32,'příloha č. 2'!C32)&gt;1,NOT(ISBLANK('příloha č. 2'!C32)))</formula>
    </cfRule>
  </conditionalFormatting>
  <conditionalFormatting sqref="C23">
    <cfRule type="duplicateValues" priority="16" dxfId="55" stopIfTrue="1">
      <formula>AND(COUNTIF('příloha č. 2'!$C$23:$C$23,'příloha č. 2'!C23)&gt;1,NOT(ISBLANK('příloha č. 2'!C23)))</formula>
    </cfRule>
  </conditionalFormatting>
  <conditionalFormatting sqref="C22">
    <cfRule type="duplicateValues" priority="15" dxfId="55" stopIfTrue="1">
      <formula>AND(COUNTIF('příloha č. 2'!$C$22:$C$22,'příloha č. 2'!C22)&gt;1,NOT(ISBLANK('příloha č. 2'!C22)))</formula>
    </cfRule>
  </conditionalFormatting>
  <conditionalFormatting sqref="C21">
    <cfRule type="duplicateValues" priority="14" dxfId="55" stopIfTrue="1">
      <formula>AND(COUNTIF('příloha č. 2'!$C$21:$C$21,'příloha č. 2'!C21)&gt;1,NOT(ISBLANK('příloha č. 2'!C21)))</formula>
    </cfRule>
  </conditionalFormatting>
  <conditionalFormatting sqref="C36">
    <cfRule type="duplicateValues" priority="13" dxfId="55" stopIfTrue="1">
      <formula>AND(COUNTIF('příloha č. 2'!$C$36:$C$36,'příloha č. 2'!C36)&gt;1,NOT(ISBLANK('příloha č. 2'!C36)))</formula>
    </cfRule>
  </conditionalFormatting>
  <conditionalFormatting sqref="C17">
    <cfRule type="duplicateValues" priority="12" dxfId="55" stopIfTrue="1">
      <formula>AND(COUNTIF('příloha č. 2'!$C$17:$C$17,'příloha č. 2'!C17)&gt;1,NOT(ISBLANK('příloha č. 2'!C17)))</formula>
    </cfRule>
  </conditionalFormatting>
  <conditionalFormatting sqref="C18">
    <cfRule type="duplicateValues" priority="11" dxfId="55" stopIfTrue="1">
      <formula>AND(COUNTIF('příloha č. 2'!$C$18:$C$18,'příloha č. 2'!C18)&gt;1,NOT(ISBLANK('příloha č. 2'!C18)))</formula>
    </cfRule>
  </conditionalFormatting>
  <conditionalFormatting sqref="C19">
    <cfRule type="duplicateValues" priority="10" dxfId="55" stopIfTrue="1">
      <formula>AND(COUNTIF('příloha č. 2'!$C$19:$C$19,'příloha č. 2'!C19)&gt;1,NOT(ISBLANK('příloha č. 2'!C19)))</formula>
    </cfRule>
  </conditionalFormatting>
  <conditionalFormatting sqref="C20">
    <cfRule type="duplicateValues" priority="9" dxfId="55" stopIfTrue="1">
      <formula>AND(COUNTIF('příloha č. 2'!$C$20:$C$20,'příloha č. 2'!C20)&gt;1,NOT(ISBLANK('příloha č. 2'!C20)))</formula>
    </cfRule>
  </conditionalFormatting>
  <conditionalFormatting sqref="C14">
    <cfRule type="duplicateValues" priority="8" dxfId="55" stopIfTrue="1">
      <formula>AND(COUNTIF('příloha č. 2'!$C$14:$C$14,'příloha č. 2'!C14)&gt;1,NOT(ISBLANK('příloha č. 2'!C14)))</formula>
    </cfRule>
  </conditionalFormatting>
  <conditionalFormatting sqref="C13">
    <cfRule type="duplicateValues" priority="7" dxfId="55" stopIfTrue="1">
      <formula>AND(COUNTIF('příloha č. 2'!$C$13:$C$13,'příloha č. 2'!C13)&gt;1,NOT(ISBLANK('příloha č. 2'!C13)))</formula>
    </cfRule>
  </conditionalFormatting>
  <conditionalFormatting sqref="C15">
    <cfRule type="duplicateValues" priority="6" dxfId="55" stopIfTrue="1">
      <formula>AND(COUNTIF('příloha č. 2'!$C$15:$C$15,'příloha č. 2'!C15)&gt;1,NOT(ISBLANK('příloha č. 2'!C15)))</formula>
    </cfRule>
  </conditionalFormatting>
  <conditionalFormatting sqref="C16">
    <cfRule type="duplicateValues" priority="5" dxfId="55" stopIfTrue="1">
      <formula>AND(COUNTIF('příloha č. 2'!$C$16:$C$16,'příloha č. 2'!C16)&gt;1,NOT(ISBLANK('příloha č. 2'!C16)))</formula>
    </cfRule>
  </conditionalFormatting>
  <conditionalFormatting sqref="C40">
    <cfRule type="duplicateValues" priority="4" dxfId="55" stopIfTrue="1">
      <formula>AND(COUNTIF('příloha č. 2'!$C$40:$C$40,'příloha č. 2'!C40)&gt;1,NOT(ISBLANK('příloha č. 2'!C40)))</formula>
    </cfRule>
  </conditionalFormatting>
  <conditionalFormatting sqref="C41">
    <cfRule type="duplicateValues" priority="3" dxfId="55" stopIfTrue="1">
      <formula>AND(COUNTIF('příloha č. 2'!$C$41:$C$41,'příloha č. 2'!C41)&gt;1,NOT(ISBLANK('příloha č. 2'!C41)))</formula>
    </cfRule>
  </conditionalFormatting>
  <conditionalFormatting sqref="C42">
    <cfRule type="duplicateValues" priority="2" dxfId="55" stopIfTrue="1">
      <formula>AND(COUNTIF('příloha č. 2'!$C$42:$C$42,'příloha č. 2'!C42)&gt;1,NOT(ISBLANK('příloha č. 2'!C42)))</formula>
    </cfRule>
  </conditionalFormatting>
  <conditionalFormatting sqref="C43">
    <cfRule type="duplicateValues" priority="1" dxfId="55" stopIfTrue="1">
      <formula>AND(COUNTIF('příloha č. 2'!$C$43:$C$43,'příloha č. 2'!C43)&gt;1,NOT(ISBLANK('příloha č. 2'!C43)))</formula>
    </cfRule>
  </conditionalFormatting>
  <dataValidations count="3">
    <dataValidation type="textLength" operator="equal" allowBlank="1" showInputMessage="1" showErrorMessage="1" sqref="Q54:Q60">
      <formula1>16</formula1>
    </dataValidation>
    <dataValidation type="textLength" operator="equal" allowBlank="1" showErrorMessage="1" sqref="Q44:Q53">
      <formula1>16</formula1>
    </dataValidation>
    <dataValidation type="custom" allowBlank="1" showInputMessage="1" showErrorMessage="1" error="uvádí se pouze  posledních 9 čísel EAN  buď je zadaný jiný počet čísel, nebo je číslo špatně opsané z vyúčtování&#10;" sqref="P9">
      <formula1>RIGHT((10-RIGHT(95+MID('příloha č. 2'!P9,1,1)*1+MID('příloha č. 2'!P9,2,1)*3+MID('příloha č. 2'!P9,3,1)*1+MID('příloha č. 2'!P9,4,1)*3+MID('příloha č. 2'!P9,5,1)*1+MID('příloha č. 2'!P9,6,1)*3+MID('příloha č. 2'!P9,7,1)*1+MID('příloha č. 2'!P9,8,1)*3,1))-RIGHT('příloha č. 2'!P9,1),1)+10=10</formula1>
    </dataValidation>
  </dataValidations>
  <hyperlinks>
    <hyperlink ref="M37" r:id="rId1" display="frantisek.francik@zstruhlarska.cz"/>
    <hyperlink ref="M38" r:id="rId2" display="frantisek.francik@zstruhlarska.cz"/>
    <hyperlink ref="M30" r:id="rId3" display="zskonecna-reditel@quick.cz"/>
    <hyperlink ref="M31" r:id="rId4" display="zskonecna-reditel@quick.cz"/>
    <hyperlink ref="M34" r:id="rId5" display="poula@zskvary.cz"/>
    <hyperlink ref="M35" r:id="rId6" display="poula@zskvary.cz"/>
    <hyperlink ref="M36" r:id="rId7" display="zsdyslekticka.kv@seznam.cz"/>
    <hyperlink ref="M28" r:id="rId8" display="prenkova@zskomenskeho-kv.cz"/>
    <hyperlink ref="M32" r:id="rId9" display="škola@zsruzovyvrch.eu"/>
    <hyperlink ref="M33" r:id="rId10" display="škola@zsruzovyvrch.eu"/>
    <hyperlink ref="M25" r:id="rId11" display="mailto:bretislav.svoboda@zsazus.cz"/>
    <hyperlink ref="M26" r:id="rId12" display="mailto:bretislav.svoboda@zsazus.cz"/>
    <hyperlink ref="M27" r:id="rId13" display="mailto:bretislav.svoboda@zsazus.cz"/>
    <hyperlink ref="M29" r:id="rId14" display="mailto:info@jazkvary.cz"/>
    <hyperlink ref="M23" r:id="rId15" display="zsdukla@seznam.cz"/>
    <hyperlink ref="M24" r:id="rId16" display="zsdukla@seznam.cz"/>
    <hyperlink ref="M60" r:id="rId17" display="posta@skoladvory.cz"/>
    <hyperlink ref="M41:M42" r:id="rId18" display="posta@skoladvory.cz"/>
    <hyperlink ref="M41" r:id="rId19" display="posta@skoladvory.cz"/>
    <hyperlink ref="M42" r:id="rId20" display="reditelka@materinkykv.cz"/>
    <hyperlink ref="M52" r:id="rId21" display="2.ms.reditelka@seznam.cz;"/>
    <hyperlink ref="M43" r:id="rId22" display="reditelka@materinkykv.cz"/>
    <hyperlink ref="M44" r:id="rId23" display="reditelka@materinkykv.cz"/>
    <hyperlink ref="M45" r:id="rId24" display="reditelka@materinkykv.cz"/>
    <hyperlink ref="M46" r:id="rId25" display="reditelka@materinkykv.cz"/>
    <hyperlink ref="M47" r:id="rId26" display="reditelka@materinkykv.cz"/>
    <hyperlink ref="M48" r:id="rId27" display="reditelka@materinkykv.cz"/>
    <hyperlink ref="M49" r:id="rId28" display="reditelka@materinkykv.cz"/>
    <hyperlink ref="M50" r:id="rId29" display="reditelka@materinkykv.cz"/>
    <hyperlink ref="M51" r:id="rId30" display="reditelka@materinkykv.cz"/>
    <hyperlink ref="M53" r:id="rId31" display="2.ms.reditelka@seznam.cz;"/>
    <hyperlink ref="M54" r:id="rId32" display="2.ms.reditelka@seznam.cz;"/>
    <hyperlink ref="M55" r:id="rId33" display="2.ms.reditelka@seznam.cz;"/>
    <hyperlink ref="M56" r:id="rId34" display="2.ms.reditelka@seznam.cz;"/>
    <hyperlink ref="M57" r:id="rId35" display="2.ms.reditelka@seznam.cz;"/>
    <hyperlink ref="M58" r:id="rId36" display="2.ms.reditelka@seznam.cz;"/>
    <hyperlink ref="M20" r:id="rId37" display="info@slpkv.cz"/>
    <hyperlink ref="M13" r:id="rId38" display="fidrmucova@dpkv.cz "/>
    <hyperlink ref="M14" r:id="rId39" display="fidrmucova@dpkv.cz "/>
    <hyperlink ref="M15" r:id="rId40" display="fidrmucova@dpkv.cz "/>
    <hyperlink ref="M16" r:id="rId41" display="fidrmucova@dpkv.cz "/>
    <hyperlink ref="M17" r:id="rId42" display="mzss@kv-mzss.cz"/>
    <hyperlink ref="M18" r:id="rId43" display="mzss@kv-mzss.cz"/>
    <hyperlink ref="M19" r:id="rId44" display="mzss@kv-mzss.cz"/>
    <hyperlink ref="M59" r:id="rId45" display="mzss@kv-mzss.cz"/>
    <hyperlink ref="M21" r:id="rId46" display="lesy@lazenskelesykv.cz"/>
    <hyperlink ref="M22" r:id="rId47" display="lesy@lazenskelesykv.cz"/>
    <hyperlink ref="M6" r:id="rId48" display="m.vlasak@mpkv.cz"/>
    <hyperlink ref="M8" r:id="rId49" display="j.choulik@mmkv.cz"/>
    <hyperlink ref="M4" r:id="rId50" display="f.lepik@mmkv.cz"/>
    <hyperlink ref="M7" r:id="rId51" display="j.choulik@mmkv.cz"/>
    <hyperlink ref="M9" r:id="rId52" display="f.skaryd@mmkv.cz"/>
    <hyperlink ref="M11" r:id="rId53" display="sprava@recomreality.cz"/>
    <hyperlink ref="M12" r:id="rId54" display="j.choulik@mmkv.cz"/>
    <hyperlink ref="M5" r:id="rId55" display="f.lepik@mmkv.cz"/>
    <hyperlink ref="M10" r:id="rId56" display="f.skaryd@mmkv.cz"/>
  </hyperlinks>
  <printOptions/>
  <pageMargins left="0.7" right="0.7" top="0.787401575" bottom="0.7874015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F1"/>
    </sheetView>
  </sheetViews>
  <sheetFormatPr defaultColWidth="11.421875" defaultRowHeight="15"/>
  <cols>
    <col min="1" max="1" width="26.8515625" style="132" customWidth="1"/>
    <col min="2" max="3" width="17.00390625" style="132" bestFit="1" customWidth="1"/>
    <col min="4" max="4" width="12.140625" style="132" bestFit="1" customWidth="1"/>
    <col min="5" max="5" width="17.28125" style="132" customWidth="1"/>
    <col min="6" max="6" width="15.28125" style="132" bestFit="1" customWidth="1"/>
    <col min="7" max="7" width="15.421875" style="132" bestFit="1" customWidth="1"/>
    <col min="8" max="8" width="10.8515625" style="132" customWidth="1"/>
    <col min="9" max="9" width="11.140625" style="132" customWidth="1"/>
    <col min="10" max="16384" width="10.8515625" style="132" customWidth="1"/>
  </cols>
  <sheetData>
    <row r="1" spans="1:6" s="123" customFormat="1" ht="138.75" customHeight="1" thickBot="1">
      <c r="A1" s="194" t="s">
        <v>293</v>
      </c>
      <c r="B1" s="194"/>
      <c r="C1" s="194"/>
      <c r="D1" s="194"/>
      <c r="E1" s="194"/>
      <c r="F1" s="194"/>
    </row>
    <row r="2" s="128" customFormat="1" ht="16.5" customHeight="1" thickBot="1"/>
    <row r="3" spans="1:2" s="128" customFormat="1" ht="16.5" customHeight="1" thickTop="1">
      <c r="A3" s="195" t="s">
        <v>278</v>
      </c>
      <c r="B3" s="196"/>
    </row>
    <row r="4" spans="1:2" s="128" customFormat="1" ht="16.5" customHeight="1" thickBot="1">
      <c r="A4" s="124" t="s">
        <v>279</v>
      </c>
      <c r="B4" s="125" t="s">
        <v>280</v>
      </c>
    </row>
    <row r="5" spans="1:2" s="128" customFormat="1" ht="13.5">
      <c r="A5" s="126" t="s">
        <v>281</v>
      </c>
      <c r="B5" s="127"/>
    </row>
    <row r="6" spans="1:2" s="128" customFormat="1" ht="15" thickBot="1">
      <c r="A6" s="129" t="s">
        <v>282</v>
      </c>
      <c r="B6" s="130"/>
    </row>
    <row r="7" s="128" customFormat="1" ht="16.5" customHeight="1" thickTop="1"/>
    <row r="8" spans="1:5" s="134" customFormat="1" ht="13.5">
      <c r="A8" s="197" t="s">
        <v>283</v>
      </c>
      <c r="B8" s="197"/>
      <c r="C8" s="197"/>
      <c r="D8" s="197"/>
      <c r="E8" s="197"/>
    </row>
    <row r="9" spans="1:5" s="134" customFormat="1" ht="13.5">
      <c r="A9" s="133"/>
      <c r="B9" s="133"/>
      <c r="C9" s="133"/>
      <c r="D9" s="133"/>
      <c r="E9" s="135"/>
    </row>
    <row r="10" spans="1:6" s="134" customFormat="1" ht="13.5">
      <c r="A10" s="136" t="s">
        <v>284</v>
      </c>
      <c r="B10" s="136"/>
      <c r="C10" s="136"/>
      <c r="F10" s="136" t="s">
        <v>289</v>
      </c>
    </row>
    <row r="11" spans="1:6" s="134" customFormat="1" ht="13.5">
      <c r="A11" s="136" t="s">
        <v>285</v>
      </c>
      <c r="B11" s="136"/>
      <c r="C11" s="136"/>
      <c r="F11" s="137" t="s">
        <v>290</v>
      </c>
    </row>
    <row r="12" spans="1:6" s="134" customFormat="1" ht="13.5">
      <c r="A12" s="136" t="s">
        <v>286</v>
      </c>
      <c r="B12" s="136"/>
      <c r="C12" s="136"/>
      <c r="F12" s="138" t="s">
        <v>291</v>
      </c>
    </row>
    <row r="13" spans="1:6" s="134" customFormat="1" ht="13.5">
      <c r="A13" s="135"/>
      <c r="B13" s="139"/>
      <c r="C13" s="135"/>
      <c r="F13" s="135"/>
    </row>
    <row r="14" spans="1:6" s="134" customFormat="1" ht="13.5">
      <c r="A14" s="135"/>
      <c r="B14" s="139"/>
      <c r="C14" s="135"/>
      <c r="F14" s="135"/>
    </row>
    <row r="15" spans="1:6" s="134" customFormat="1" ht="13.5">
      <c r="A15" s="135" t="s">
        <v>292</v>
      </c>
      <c r="B15" s="135"/>
      <c r="C15" s="135"/>
      <c r="F15" s="135"/>
    </row>
    <row r="16" spans="1:6" s="134" customFormat="1" ht="13.5">
      <c r="A16" s="135" t="s">
        <v>287</v>
      </c>
      <c r="B16" s="135"/>
      <c r="C16" s="135"/>
      <c r="F16" s="135"/>
    </row>
    <row r="17" spans="1:6" s="134" customFormat="1" ht="13.5">
      <c r="A17" s="135" t="s">
        <v>288</v>
      </c>
      <c r="B17" s="135"/>
      <c r="C17" s="135"/>
      <c r="F17" s="135"/>
    </row>
    <row r="18" s="134" customFormat="1" ht="13.5"/>
    <row r="19" spans="1:7" ht="15">
      <c r="A19" s="131"/>
      <c r="B19" s="131"/>
      <c r="C19" s="131"/>
      <c r="D19" s="131"/>
      <c r="E19" s="131"/>
      <c r="F19" s="131"/>
      <c r="G19" s="131"/>
    </row>
    <row r="20" spans="1:7" ht="15">
      <c r="A20" s="131"/>
      <c r="B20" s="131"/>
      <c r="C20" s="131"/>
      <c r="D20" s="131"/>
      <c r="E20" s="131"/>
      <c r="F20" s="131"/>
      <c r="G20" s="131"/>
    </row>
    <row r="21" spans="1:7" ht="15">
      <c r="A21" s="131"/>
      <c r="B21" s="131"/>
      <c r="C21" s="131"/>
      <c r="D21" s="131"/>
      <c r="E21" s="131"/>
      <c r="F21" s="131"/>
      <c r="G21" s="131"/>
    </row>
    <row r="22" spans="1:7" ht="15">
      <c r="A22" s="131"/>
      <c r="B22" s="131"/>
      <c r="C22" s="131"/>
      <c r="D22" s="131"/>
      <c r="E22" s="131"/>
      <c r="F22" s="131"/>
      <c r="G22" s="131"/>
    </row>
    <row r="23" spans="1:7" ht="15">
      <c r="A23" s="131"/>
      <c r="B23" s="131"/>
      <c r="C23" s="131"/>
      <c r="D23" s="131"/>
      <c r="E23" s="131"/>
      <c r="F23" s="131"/>
      <c r="G23" s="131"/>
    </row>
  </sheetData>
  <sheetProtection/>
  <mergeCells count="3">
    <mergeCell ref="A1:F1"/>
    <mergeCell ref="A3:B3"/>
    <mergeCell ref="A8:E8"/>
  </mergeCells>
  <hyperlinks>
    <hyperlink ref="F11" r:id="rId1" display="grohar@ensytra.cz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B11" sqref="B11"/>
    </sheetView>
  </sheetViews>
  <sheetFormatPr defaultColWidth="11.421875" defaultRowHeight="15"/>
  <cols>
    <col min="1" max="1" width="26.140625" style="132" customWidth="1"/>
    <col min="2" max="3" width="17.00390625" style="132" bestFit="1" customWidth="1"/>
    <col min="4" max="4" width="12.140625" style="132" bestFit="1" customWidth="1"/>
    <col min="5" max="5" width="15.421875" style="132" bestFit="1" customWidth="1"/>
    <col min="6" max="6" width="10.8515625" style="132" customWidth="1"/>
    <col min="7" max="7" width="11.140625" style="132" customWidth="1"/>
    <col min="8" max="16384" width="10.8515625" style="132" customWidth="1"/>
  </cols>
  <sheetData>
    <row r="2" spans="1:6" s="123" customFormat="1" ht="142.5" customHeight="1">
      <c r="A2" s="194" t="s">
        <v>303</v>
      </c>
      <c r="B2" s="194"/>
      <c r="C2" s="194"/>
      <c r="D2" s="194"/>
      <c r="E2" s="194"/>
      <c r="F2" s="194"/>
    </row>
    <row r="3" s="123" customFormat="1" ht="16.5" customHeight="1" thickBot="1"/>
    <row r="4" spans="1:2" s="123" customFormat="1" ht="16.5" customHeight="1" thickTop="1">
      <c r="A4" s="195" t="s">
        <v>278</v>
      </c>
      <c r="B4" s="198"/>
    </row>
    <row r="5" spans="1:2" s="123" customFormat="1" ht="16.5" customHeight="1" thickBot="1">
      <c r="A5" s="124" t="s">
        <v>279</v>
      </c>
      <c r="B5" s="125" t="s">
        <v>280</v>
      </c>
    </row>
    <row r="6" spans="1:2" s="128" customFormat="1" ht="13.5">
      <c r="A6" s="126" t="s">
        <v>281</v>
      </c>
      <c r="B6" s="127">
        <f>'[1]3. nabídkové koeficienty'!B6</f>
        <v>0</v>
      </c>
    </row>
    <row r="7" spans="1:2" s="128" customFormat="1" ht="15" thickBot="1">
      <c r="A7" s="129" t="s">
        <v>282</v>
      </c>
      <c r="B7" s="130">
        <f>'[1]3. nabídkové koeficienty'!B7</f>
        <v>0</v>
      </c>
    </row>
    <row r="8" s="123" customFormat="1" ht="16.5" customHeight="1" thickTop="1"/>
    <row r="9" s="123" customFormat="1" ht="16.5" customHeight="1" thickBot="1"/>
    <row r="10" spans="1:6" ht="15.75" thickTop="1">
      <c r="A10" s="199" t="s">
        <v>294</v>
      </c>
      <c r="B10" s="200"/>
      <c r="C10" s="200"/>
      <c r="D10" s="200"/>
      <c r="E10" s="200"/>
      <c r="F10" s="201"/>
    </row>
    <row r="11" spans="1:6" ht="60.75" thickBot="1">
      <c r="A11" s="140" t="s">
        <v>295</v>
      </c>
      <c r="B11" s="141" t="s">
        <v>296</v>
      </c>
      <c r="C11" s="141" t="s">
        <v>304</v>
      </c>
      <c r="D11" s="141" t="s">
        <v>297</v>
      </c>
      <c r="E11" s="141" t="s">
        <v>298</v>
      </c>
      <c r="F11" s="142" t="s">
        <v>299</v>
      </c>
    </row>
    <row r="12" spans="1:6" ht="15.75" thickBot="1">
      <c r="A12" s="143">
        <f>B6</f>
        <v>0</v>
      </c>
      <c r="B12" s="144">
        <v>24.8</v>
      </c>
      <c r="C12" s="144">
        <v>27.2</v>
      </c>
      <c r="D12" s="145">
        <f>A12*B12*C12</f>
        <v>0</v>
      </c>
      <c r="E12" s="146">
        <v>11057</v>
      </c>
      <c r="F12" s="147">
        <f>D12*E12</f>
        <v>0</v>
      </c>
    </row>
    <row r="13" spans="1:6" s="152" customFormat="1" ht="15.75" thickBot="1">
      <c r="A13" s="148" t="s">
        <v>267</v>
      </c>
      <c r="B13" s="149"/>
      <c r="C13" s="149"/>
      <c r="D13" s="149"/>
      <c r="E13" s="150">
        <f>SUM(E12:E12)</f>
        <v>11057</v>
      </c>
      <c r="F13" s="151">
        <f>F12</f>
        <v>0</v>
      </c>
    </row>
    <row r="14" s="123" customFormat="1" ht="16.5" customHeight="1" thickTop="1"/>
    <row r="15" spans="10:12" ht="15.75" thickBot="1">
      <c r="J15" s="153"/>
      <c r="K15" s="153"/>
      <c r="L15" s="153"/>
    </row>
    <row r="16" spans="1:6" ht="15.75" thickTop="1">
      <c r="A16" s="199" t="s">
        <v>300</v>
      </c>
      <c r="B16" s="200"/>
      <c r="C16" s="200"/>
      <c r="D16" s="200"/>
      <c r="E16" s="200"/>
      <c r="F16" s="201"/>
    </row>
    <row r="17" spans="1:6" ht="60.75" thickBot="1">
      <c r="A17" s="140" t="s">
        <v>295</v>
      </c>
      <c r="B17" s="141" t="s">
        <v>296</v>
      </c>
      <c r="C17" s="141" t="s">
        <v>304</v>
      </c>
      <c r="D17" s="141" t="s">
        <v>297</v>
      </c>
      <c r="E17" s="141" t="s">
        <v>298</v>
      </c>
      <c r="F17" s="142" t="s">
        <v>299</v>
      </c>
    </row>
    <row r="18" spans="1:6" ht="15.75" thickBot="1">
      <c r="A18" s="143">
        <f>B7</f>
        <v>0</v>
      </c>
      <c r="B18" s="144">
        <v>24.8</v>
      </c>
      <c r="C18" s="144">
        <v>27.2</v>
      </c>
      <c r="D18" s="145">
        <f>A18*B18*C18</f>
        <v>0</v>
      </c>
      <c r="E18" s="154">
        <v>4902</v>
      </c>
      <c r="F18" s="147">
        <f>D18*E18</f>
        <v>0</v>
      </c>
    </row>
    <row r="19" spans="1:6" s="152" customFormat="1" ht="15.75" thickBot="1">
      <c r="A19" s="148" t="s">
        <v>267</v>
      </c>
      <c r="B19" s="149"/>
      <c r="C19" s="149"/>
      <c r="D19" s="149"/>
      <c r="E19" s="155">
        <f>SUM(E18:E18)</f>
        <v>4902</v>
      </c>
      <c r="F19" s="151">
        <f>F18</f>
        <v>0</v>
      </c>
    </row>
    <row r="20" ht="15.75" thickTop="1"/>
    <row r="21" ht="15.75" thickBot="1"/>
    <row r="22" spans="1:3" ht="16.5" thickBot="1" thickTop="1">
      <c r="A22" s="202" t="s">
        <v>301</v>
      </c>
      <c r="B22" s="203"/>
      <c r="C22" s="204"/>
    </row>
    <row r="23" spans="1:3" s="152" customFormat="1" ht="30.75" thickBot="1">
      <c r="A23" s="156" t="s">
        <v>279</v>
      </c>
      <c r="B23" s="157" t="s">
        <v>302</v>
      </c>
      <c r="C23" s="158" t="s">
        <v>299</v>
      </c>
    </row>
    <row r="24" spans="1:3" ht="15">
      <c r="A24" s="159" t="s">
        <v>281</v>
      </c>
      <c r="B24" s="160">
        <f>E12</f>
        <v>11057</v>
      </c>
      <c r="C24" s="161">
        <f>F13</f>
        <v>0</v>
      </c>
    </row>
    <row r="25" spans="1:3" ht="15.75" thickBot="1">
      <c r="A25" s="162" t="s">
        <v>282</v>
      </c>
      <c r="B25" s="163">
        <f>E18</f>
        <v>4902</v>
      </c>
      <c r="C25" s="164">
        <f>F19</f>
        <v>0</v>
      </c>
    </row>
    <row r="26" spans="1:3" ht="15.75" thickBot="1">
      <c r="A26" s="148" t="s">
        <v>267</v>
      </c>
      <c r="B26" s="165">
        <f>SUM(B24:B25)</f>
        <v>15959</v>
      </c>
      <c r="C26" s="166">
        <f>C24+C25</f>
        <v>0</v>
      </c>
    </row>
    <row r="27" ht="15.75" thickTop="1"/>
  </sheetData>
  <sheetProtection/>
  <mergeCells count="5">
    <mergeCell ref="A2:F2"/>
    <mergeCell ref="A4:B4"/>
    <mergeCell ref="A10:F10"/>
    <mergeCell ref="A16:F16"/>
    <mergeCell ref="A22:C22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33" sqref="F33"/>
    </sheetView>
  </sheetViews>
  <sheetFormatPr defaultColWidth="10.28125" defaultRowHeight="15"/>
  <cols>
    <col min="1" max="1" width="29.00390625" style="0" customWidth="1"/>
    <col min="2" max="2" width="10.421875" style="0" customWidth="1"/>
    <col min="3" max="3" width="14.00390625" style="0" hidden="1" customWidth="1"/>
    <col min="4" max="4" width="7.00390625" style="0" customWidth="1"/>
    <col min="5" max="5" width="14.00390625" style="0" hidden="1" customWidth="1"/>
  </cols>
  <sheetData>
    <row r="1" spans="1:4" ht="19.5" customHeight="1">
      <c r="A1" s="10" t="s">
        <v>33</v>
      </c>
      <c r="D1" s="2"/>
    </row>
    <row r="2" spans="1:4" ht="19.5" customHeight="1">
      <c r="A2" s="3" t="s">
        <v>120</v>
      </c>
      <c r="D2" s="2"/>
    </row>
    <row r="3" spans="1:4" ht="13.5">
      <c r="A3" t="s">
        <v>140</v>
      </c>
      <c r="D3" s="12"/>
    </row>
    <row r="4" ht="13.5">
      <c r="A4" t="s">
        <v>141</v>
      </c>
    </row>
    <row r="5" ht="13.5">
      <c r="A5" s="3" t="s">
        <v>136</v>
      </c>
    </row>
    <row r="6" ht="13.5">
      <c r="A6" t="s">
        <v>137</v>
      </c>
    </row>
    <row r="7" ht="13.5">
      <c r="A7" t="s">
        <v>138</v>
      </c>
    </row>
    <row r="8" ht="13.5">
      <c r="A8" t="s">
        <v>139</v>
      </c>
    </row>
    <row r="10" s="4" customFormat="1" ht="12.75" customHeight="1"/>
    <row r="11" spans="1:5" s="4" customFormat="1" ht="13.5">
      <c r="A11" s="4" t="s">
        <v>121</v>
      </c>
      <c r="C11"/>
      <c r="D11"/>
      <c r="E11"/>
    </row>
    <row r="12" spans="1:5" s="1" customFormat="1" ht="13.5">
      <c r="A12" s="4" t="s">
        <v>122</v>
      </c>
      <c r="B12" s="1">
        <v>135</v>
      </c>
      <c r="C12"/>
      <c r="D12" s="5"/>
      <c r="E12"/>
    </row>
    <row r="13" spans="1:5" s="4" customFormat="1" ht="13.5">
      <c r="A13" s="4" t="s">
        <v>123</v>
      </c>
      <c r="B13" s="4">
        <v>130</v>
      </c>
      <c r="C13"/>
      <c r="D13" s="5"/>
      <c r="E13"/>
    </row>
    <row r="14" spans="1:8" s="4" customFormat="1" ht="13.5">
      <c r="A14" s="4" t="s">
        <v>124</v>
      </c>
      <c r="B14" s="4">
        <v>110</v>
      </c>
      <c r="C14"/>
      <c r="D14" s="5"/>
      <c r="E14"/>
      <c r="G14" s="1"/>
      <c r="H14" s="1"/>
    </row>
    <row r="15" spans="1:8" s="4" customFormat="1" ht="13.5">
      <c r="A15" s="4" t="s">
        <v>125</v>
      </c>
      <c r="B15" s="1">
        <v>75</v>
      </c>
      <c r="C15"/>
      <c r="D15" s="5"/>
      <c r="E15"/>
      <c r="G15" s="1"/>
      <c r="H15" s="1"/>
    </row>
    <row r="16" spans="1:8" s="4" customFormat="1" ht="13.5">
      <c r="A16" s="4" t="s">
        <v>126</v>
      </c>
      <c r="B16" s="1">
        <v>50</v>
      </c>
      <c r="C16"/>
      <c r="D16" s="5"/>
      <c r="E16"/>
      <c r="G16" s="1"/>
      <c r="H16" s="1"/>
    </row>
    <row r="17" spans="1:8" s="4" customFormat="1" ht="13.5">
      <c r="A17" s="4" t="s">
        <v>127</v>
      </c>
      <c r="B17" s="1">
        <v>35</v>
      </c>
      <c r="C17"/>
      <c r="D17" s="5"/>
      <c r="E17"/>
      <c r="G17" s="1"/>
      <c r="H17" s="1"/>
    </row>
    <row r="18" spans="1:8" s="4" customFormat="1" ht="13.5">
      <c r="A18" s="4" t="s">
        <v>128</v>
      </c>
      <c r="B18" s="1">
        <v>35</v>
      </c>
      <c r="C18"/>
      <c r="D18" s="5"/>
      <c r="E18"/>
      <c r="G18" s="1"/>
      <c r="H18" s="1"/>
    </row>
    <row r="19" spans="1:8" s="4" customFormat="1" ht="13.5">
      <c r="A19" s="4" t="s">
        <v>129</v>
      </c>
      <c r="B19" s="1">
        <v>35</v>
      </c>
      <c r="C19"/>
      <c r="D19" s="5"/>
      <c r="E19"/>
      <c r="G19" s="1"/>
      <c r="H19" s="1"/>
    </row>
    <row r="20" spans="1:8" s="4" customFormat="1" ht="13.5">
      <c r="A20" s="4" t="s">
        <v>130</v>
      </c>
      <c r="B20" s="1">
        <v>50</v>
      </c>
      <c r="C20"/>
      <c r="D20" s="5"/>
      <c r="E20"/>
      <c r="G20" s="1"/>
      <c r="H20" s="1"/>
    </row>
    <row r="21" spans="1:8" s="4" customFormat="1" ht="13.5">
      <c r="A21" s="4" t="s">
        <v>131</v>
      </c>
      <c r="B21" s="1">
        <v>85</v>
      </c>
      <c r="C21"/>
      <c r="D21" s="5"/>
      <c r="E21"/>
      <c r="G21" s="1"/>
      <c r="H21" s="1"/>
    </row>
    <row r="22" spans="1:8" s="4" customFormat="1" ht="13.5">
      <c r="A22" s="4" t="s">
        <v>132</v>
      </c>
      <c r="B22" s="1">
        <v>110</v>
      </c>
      <c r="C22"/>
      <c r="D22" s="5"/>
      <c r="E22"/>
      <c r="G22" s="1"/>
      <c r="H22" s="1"/>
    </row>
    <row r="23" spans="1:7" s="4" customFormat="1" ht="13.5">
      <c r="A23" s="4" t="s">
        <v>133</v>
      </c>
      <c r="B23" s="1">
        <v>130</v>
      </c>
      <c r="C23"/>
      <c r="D23" s="5"/>
      <c r="E23"/>
      <c r="G23" s="1"/>
    </row>
    <row r="24" spans="1:5" s="4" customFormat="1" ht="13.5">
      <c r="A24" s="6" t="s">
        <v>134</v>
      </c>
      <c r="B24" s="4">
        <f>SUM(B12:B23)</f>
        <v>980</v>
      </c>
      <c r="C24" s="7"/>
      <c r="D24" s="4" t="s">
        <v>135</v>
      </c>
      <c r="E24" s="8"/>
    </row>
    <row r="25" spans="1:5" s="4" customFormat="1" ht="13.5">
      <c r="A25" s="6"/>
      <c r="C25" s="7"/>
      <c r="E25" s="8"/>
    </row>
    <row r="26" spans="1:3" s="4" customFormat="1" ht="13.5">
      <c r="A26" s="6" t="s">
        <v>143</v>
      </c>
      <c r="B26" s="8"/>
      <c r="C26" s="7"/>
    </row>
    <row r="27" spans="1:3" s="4" customFormat="1" ht="13.5">
      <c r="A27" s="6" t="s">
        <v>142</v>
      </c>
      <c r="C27" s="7"/>
    </row>
    <row r="28" spans="1:3" s="4" customFormat="1" ht="13.5">
      <c r="A28" s="3"/>
      <c r="B28" s="9"/>
      <c r="C28" s="7"/>
    </row>
    <row r="29" spans="1:3" ht="13.5">
      <c r="A29" s="3"/>
      <c r="C29" s="7"/>
    </row>
    <row r="30" spans="1:3" ht="13.5">
      <c r="A30" s="3"/>
      <c r="C30" s="7"/>
    </row>
    <row r="31" spans="1:3" ht="13.5">
      <c r="A31" s="3"/>
      <c r="C31" s="7"/>
    </row>
    <row r="32" spans="1:3" ht="13.5">
      <c r="A32" s="3"/>
      <c r="C32" s="7"/>
    </row>
    <row r="33" spans="1:3" ht="13.5">
      <c r="A33" s="3"/>
      <c r="C33" s="7"/>
    </row>
    <row r="34" spans="1:3" ht="13.5">
      <c r="A34" s="3"/>
      <c r="C34" s="7"/>
    </row>
    <row r="35" spans="1:3" ht="13.5">
      <c r="A35" s="3"/>
      <c r="C35" s="7"/>
    </row>
    <row r="36" spans="1:3" ht="13.5">
      <c r="A36" s="3"/>
      <c r="C36" s="7"/>
    </row>
    <row r="37" spans="1:3" ht="13.5">
      <c r="A37" s="3"/>
      <c r="C37" s="7"/>
    </row>
    <row r="38" spans="1:3" ht="13.5">
      <c r="A38" s="3"/>
      <c r="C38" s="7"/>
    </row>
    <row r="39" spans="1:3" ht="13.5">
      <c r="A39" s="3"/>
      <c r="C39" s="7"/>
    </row>
    <row r="40" spans="1:3" ht="13.5">
      <c r="A40" s="3"/>
      <c r="C40" s="7"/>
    </row>
    <row r="41" spans="1:3" ht="95.25" customHeight="1">
      <c r="A41" s="3"/>
      <c r="C41" s="7"/>
    </row>
    <row r="42" spans="1:3" ht="13.5">
      <c r="A42" s="3"/>
      <c r="C42" s="7"/>
    </row>
    <row r="43" spans="1:3" ht="13.5">
      <c r="A43" s="3"/>
      <c r="C43" s="7"/>
    </row>
    <row r="44" spans="1:3" ht="13.5">
      <c r="A44" s="3"/>
      <c r="C44" s="7"/>
    </row>
    <row r="45" spans="1:3" ht="13.5">
      <c r="A45" s="3"/>
      <c r="C45" s="7"/>
    </row>
    <row r="46" spans="1:3" ht="13.5">
      <c r="A46" s="3"/>
      <c r="C46" s="7"/>
    </row>
    <row r="47" spans="1:3" ht="13.5">
      <c r="A47" s="3"/>
      <c r="C47" s="7"/>
    </row>
    <row r="48" spans="1:3" ht="13.5">
      <c r="A48" s="3"/>
      <c r="C48" s="7"/>
    </row>
  </sheetData>
  <sheetProtection/>
  <printOptions/>
  <pageMargins left="0.7" right="0.7" top="0.787401575" bottom="0.7874015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D32" sqref="D32"/>
    </sheetView>
  </sheetViews>
  <sheetFormatPr defaultColWidth="10.28125" defaultRowHeight="15"/>
  <cols>
    <col min="1" max="1" width="29.00390625" style="0" customWidth="1"/>
    <col min="2" max="2" width="10.421875" style="0" customWidth="1"/>
    <col min="3" max="3" width="14.00390625" style="0" hidden="1" customWidth="1"/>
    <col min="4" max="4" width="7.00390625" style="0" customWidth="1"/>
    <col min="5" max="5" width="14.00390625" style="0" hidden="1" customWidth="1"/>
  </cols>
  <sheetData>
    <row r="1" spans="1:4" ht="19.5" customHeight="1">
      <c r="A1" s="10" t="s">
        <v>33</v>
      </c>
      <c r="D1" s="2"/>
    </row>
    <row r="2" spans="1:4" ht="19.5" customHeight="1">
      <c r="A2" s="3" t="s">
        <v>120</v>
      </c>
      <c r="D2" s="2"/>
    </row>
    <row r="3" spans="1:4" ht="13.5">
      <c r="A3" t="s">
        <v>162</v>
      </c>
      <c r="D3" s="12"/>
    </row>
    <row r="4" ht="13.5">
      <c r="A4" t="s">
        <v>166</v>
      </c>
    </row>
    <row r="5" ht="13.5">
      <c r="A5" s="3" t="s">
        <v>136</v>
      </c>
    </row>
    <row r="6" ht="13.5">
      <c r="A6" t="s">
        <v>163</v>
      </c>
    </row>
    <row r="7" ht="13.5">
      <c r="A7" t="s">
        <v>164</v>
      </c>
    </row>
    <row r="8" ht="13.5">
      <c r="A8" t="s">
        <v>165</v>
      </c>
    </row>
    <row r="10" s="4" customFormat="1" ht="12.75" customHeight="1"/>
    <row r="11" spans="1:5" s="4" customFormat="1" ht="13.5">
      <c r="A11" s="4" t="s">
        <v>121</v>
      </c>
      <c r="C11"/>
      <c r="D11"/>
      <c r="E11"/>
    </row>
    <row r="12" spans="1:5" s="1" customFormat="1" ht="13.5">
      <c r="A12" s="4" t="s">
        <v>122</v>
      </c>
      <c r="B12" s="1">
        <v>130</v>
      </c>
      <c r="C12"/>
      <c r="D12" s="5"/>
      <c r="E12"/>
    </row>
    <row r="13" spans="1:5" s="4" customFormat="1" ht="13.5">
      <c r="A13" s="4" t="s">
        <v>123</v>
      </c>
      <c r="B13" s="4">
        <v>110</v>
      </c>
      <c r="C13"/>
      <c r="D13" s="5"/>
      <c r="E13"/>
    </row>
    <row r="14" spans="1:5" s="4" customFormat="1" ht="13.5">
      <c r="A14" s="4" t="s">
        <v>124</v>
      </c>
      <c r="B14" s="4">
        <v>90</v>
      </c>
      <c r="C14"/>
      <c r="D14" s="5"/>
      <c r="E14"/>
    </row>
    <row r="15" spans="1:5" s="4" customFormat="1" ht="13.5">
      <c r="A15" s="4" t="s">
        <v>125</v>
      </c>
      <c r="B15" s="1">
        <v>50</v>
      </c>
      <c r="C15"/>
      <c r="D15" s="5"/>
      <c r="E15"/>
    </row>
    <row r="16" spans="1:5" s="4" customFormat="1" ht="13.5">
      <c r="A16" s="4" t="s">
        <v>126</v>
      </c>
      <c r="B16" s="1">
        <v>20</v>
      </c>
      <c r="C16"/>
      <c r="D16" s="5"/>
      <c r="E16"/>
    </row>
    <row r="17" spans="1:5" s="4" customFormat="1" ht="13.5">
      <c r="A17" s="4" t="s">
        <v>127</v>
      </c>
      <c r="B17" s="1">
        <v>10</v>
      </c>
      <c r="C17"/>
      <c r="D17" s="5"/>
      <c r="E17"/>
    </row>
    <row r="18" spans="1:5" s="4" customFormat="1" ht="13.5">
      <c r="A18" s="4" t="s">
        <v>128</v>
      </c>
      <c r="B18" s="1">
        <v>3</v>
      </c>
      <c r="C18"/>
      <c r="D18" s="5"/>
      <c r="E18"/>
    </row>
    <row r="19" spans="1:5" s="4" customFormat="1" ht="13.5">
      <c r="A19" s="4" t="s">
        <v>129</v>
      </c>
      <c r="B19" s="1">
        <v>6</v>
      </c>
      <c r="C19"/>
      <c r="D19" s="5"/>
      <c r="E19"/>
    </row>
    <row r="20" spans="1:5" s="4" customFormat="1" ht="13.5">
      <c r="A20" s="4" t="s">
        <v>130</v>
      </c>
      <c r="B20" s="1">
        <v>15</v>
      </c>
      <c r="C20"/>
      <c r="D20" s="5"/>
      <c r="E20"/>
    </row>
    <row r="21" spans="1:5" s="4" customFormat="1" ht="13.5">
      <c r="A21" s="4" t="s">
        <v>131</v>
      </c>
      <c r="B21" s="1">
        <v>40</v>
      </c>
      <c r="C21"/>
      <c r="D21" s="5"/>
      <c r="E21"/>
    </row>
    <row r="22" spans="1:5" s="4" customFormat="1" ht="13.5">
      <c r="A22" s="4" t="s">
        <v>132</v>
      </c>
      <c r="B22" s="1">
        <v>80</v>
      </c>
      <c r="C22"/>
      <c r="D22" s="5"/>
      <c r="E22"/>
    </row>
    <row r="23" spans="1:5" s="4" customFormat="1" ht="13.5">
      <c r="A23" s="4" t="s">
        <v>133</v>
      </c>
      <c r="B23" s="1">
        <v>100</v>
      </c>
      <c r="C23"/>
      <c r="D23" s="5"/>
      <c r="E23"/>
    </row>
    <row r="24" spans="1:5" s="4" customFormat="1" ht="13.5">
      <c r="A24" s="6" t="s">
        <v>134</v>
      </c>
      <c r="B24" s="11">
        <f>SUM(B12:B23)</f>
        <v>654</v>
      </c>
      <c r="C24" s="7"/>
      <c r="D24" s="4" t="s">
        <v>135</v>
      </c>
      <c r="E24" s="8"/>
    </row>
    <row r="25" spans="1:7" s="4" customFormat="1" ht="13.5">
      <c r="A25" s="6"/>
      <c r="C25" s="7"/>
      <c r="E25" s="8"/>
      <c r="G25" s="1"/>
    </row>
    <row r="26" spans="1:3" s="4" customFormat="1" ht="13.5">
      <c r="A26" s="6" t="s">
        <v>182</v>
      </c>
      <c r="B26" s="8"/>
      <c r="C26" s="7"/>
    </row>
    <row r="27" spans="1:3" s="4" customFormat="1" ht="13.5">
      <c r="A27" s="6" t="s">
        <v>142</v>
      </c>
      <c r="C27" s="7"/>
    </row>
    <row r="28" spans="1:3" s="4" customFormat="1" ht="13.5">
      <c r="A28" s="3"/>
      <c r="B28" s="9"/>
      <c r="C28" s="7"/>
    </row>
    <row r="29" spans="1:3" ht="13.5">
      <c r="A29" s="3"/>
      <c r="C29" s="7"/>
    </row>
    <row r="30" spans="1:3" ht="13.5">
      <c r="A30" s="3"/>
      <c r="C30" s="7"/>
    </row>
    <row r="31" spans="1:3" ht="13.5">
      <c r="A31" s="3"/>
      <c r="C31" s="7"/>
    </row>
    <row r="32" spans="1:3" ht="13.5">
      <c r="A32" s="3"/>
      <c r="C32" s="7"/>
    </row>
    <row r="33" spans="1:3" ht="13.5">
      <c r="A33" s="3"/>
      <c r="C33" s="7"/>
    </row>
    <row r="34" spans="1:3" ht="13.5">
      <c r="A34" s="3"/>
      <c r="C34" s="7"/>
    </row>
    <row r="35" spans="1:3" ht="13.5">
      <c r="A35" s="3"/>
      <c r="C35" s="7"/>
    </row>
    <row r="36" spans="1:3" ht="13.5">
      <c r="A36" s="3"/>
      <c r="C36" s="7"/>
    </row>
    <row r="37" spans="1:3" ht="13.5">
      <c r="A37" s="3"/>
      <c r="C37" s="7"/>
    </row>
    <row r="38" spans="1:3" ht="13.5">
      <c r="A38" s="3"/>
      <c r="C38" s="7"/>
    </row>
    <row r="39" spans="1:3" ht="13.5">
      <c r="A39" s="3"/>
      <c r="C39" s="7"/>
    </row>
    <row r="40" spans="1:3" ht="13.5">
      <c r="A40" s="3"/>
      <c r="C40" s="7"/>
    </row>
    <row r="41" spans="1:3" ht="13.5">
      <c r="A41" s="3"/>
      <c r="C41" s="7"/>
    </row>
    <row r="42" spans="1:3" ht="13.5">
      <c r="A42" s="3"/>
      <c r="C42" s="7"/>
    </row>
    <row r="43" spans="1:3" ht="13.5">
      <c r="A43" s="3"/>
      <c r="C43" s="7"/>
    </row>
    <row r="44" spans="1:3" ht="13.5">
      <c r="A44" s="3"/>
      <c r="C44" s="7"/>
    </row>
    <row r="45" spans="1:3" ht="13.5">
      <c r="A45" s="3"/>
      <c r="C45" s="7"/>
    </row>
    <row r="46" spans="1:3" ht="13.5">
      <c r="A46" s="3"/>
      <c r="C46" s="7"/>
    </row>
    <row r="47" spans="1:3" ht="13.5">
      <c r="A47" s="3"/>
      <c r="C47" s="7"/>
    </row>
    <row r="48" spans="1:3" ht="13.5">
      <c r="A48" s="3"/>
      <c r="C48" s="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2012-08-30T04:08:11Z</cp:lastPrinted>
  <dcterms:created xsi:type="dcterms:W3CDTF">2006-10-17T13:37:20Z</dcterms:created>
  <dcterms:modified xsi:type="dcterms:W3CDTF">2012-08-30T04:43:30Z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